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00" tabRatio="798" activeTab="0"/>
  </bookViews>
  <sheets>
    <sheet name="授免申請書 " sheetId="1" r:id="rId1"/>
    <sheet name="様式Ｃ１" sheetId="2" r:id="rId2"/>
    <sheet name="様式Ｃ２" sheetId="3" r:id="rId3"/>
    <sheet name="様式Ｃ３" sheetId="4" r:id="rId4"/>
    <sheet name="様式Ｃ４" sheetId="5" r:id="rId5"/>
    <sheet name="様式Ｃ５" sheetId="6" r:id="rId6"/>
  </sheets>
  <definedNames>
    <definedName name="_xlnm.Print_Area" localSheetId="0">'授免申請書 '!$A$2:$AM$66</definedName>
    <definedName name="_xlnm.Print_Area" localSheetId="1">'様式Ｃ１'!$A$1:$J$106</definedName>
    <definedName name="_xlnm.Print_Area" localSheetId="2">'様式Ｃ２'!$A$1:$K$107</definedName>
    <definedName name="_xlnm.Print_Area" localSheetId="3">'様式Ｃ３'!$A$1:$J$102</definedName>
    <definedName name="_xlnm.Print_Area" localSheetId="4">'様式Ｃ４'!$A$1:$K$107</definedName>
    <definedName name="_xlnm.Print_Area" localSheetId="5">'様式Ｃ５'!$A$1:$J$53</definedName>
  </definedNames>
  <calcPr fullCalcOnLoad="1"/>
</workbook>
</file>

<file path=xl/sharedStrings.xml><?xml version="1.0" encoding="utf-8"?>
<sst xmlns="http://schemas.openxmlformats.org/spreadsheetml/2006/main" count="550" uniqueCount="260">
  <si>
    <t>学年</t>
  </si>
  <si>
    <t>年齢</t>
  </si>
  <si>
    <t>父</t>
  </si>
  <si>
    <t>母</t>
  </si>
  <si>
    <t>申請者との続柄</t>
  </si>
  <si>
    <t>千円</t>
  </si>
  <si>
    <t>人</t>
  </si>
  <si>
    <t>入学年度</t>
  </si>
  <si>
    <t>続柄</t>
  </si>
  <si>
    <t>通学
区分</t>
  </si>
  <si>
    <t>立</t>
  </si>
  <si>
    <t>氏　　名</t>
  </si>
  <si>
    <t>住　　所</t>
  </si>
  <si>
    <t>項　　　　　　　　　　目</t>
  </si>
  <si>
    <t>母子父子世帯</t>
  </si>
  <si>
    <t>申　請　者</t>
  </si>
  <si>
    <t>年</t>
  </si>
  <si>
    <t>家族数</t>
  </si>
  <si>
    <t>氏名</t>
  </si>
  <si>
    <t xml:space="preserve">氏名        </t>
  </si>
  <si>
    <t>フリガナ</t>
  </si>
  <si>
    <t>年</t>
  </si>
  <si>
    <t>月</t>
  </si>
  <si>
    <t>日生</t>
  </si>
  <si>
    <t>　（</t>
  </si>
  <si>
    <t>歳）</t>
  </si>
  <si>
    <t>在　　学　　学　　校　　名</t>
  </si>
  <si>
    <t>氏　　　　　　　　名</t>
  </si>
  <si>
    <t>長期療養者（６ヶ月以上）がいる世帯</t>
  </si>
  <si>
    <t>日</t>
  </si>
  <si>
    <t>学生番号 (※)</t>
  </si>
  <si>
    <t>○を
付ける</t>
  </si>
  <si>
    <t xml:space="preserve">　北海道大学総長　殿
</t>
  </si>
  <si>
    <t>（　　　　　　　　）</t>
  </si>
  <si>
    <t>令和</t>
  </si>
  <si>
    <t>※ 北海道大学に在籍している場合は学生番号を記入してください。</t>
  </si>
  <si>
    <t>障がい者がいる世帯</t>
  </si>
  <si>
    <t>①</t>
  </si>
  <si>
    <t>②</t>
  </si>
  <si>
    <t>減少率</t>
  </si>
  <si>
    <t>収入基準額</t>
  </si>
  <si>
    <t>③</t>
  </si>
  <si>
    <t>世帯人数(家族数)</t>
  </si>
  <si>
    <t>基準額（千円）</t>
  </si>
  <si>
    <t>１人</t>
  </si>
  <si>
    <t>２人</t>
  </si>
  <si>
    <t>３人</t>
  </si>
  <si>
    <t>４人</t>
  </si>
  <si>
    <t>５人</t>
  </si>
  <si>
    <t>６人</t>
  </si>
  <si>
    <t>７人</t>
  </si>
  <si>
    <t>８人以上</t>
  </si>
  <si>
    <t>１人増すごとに７人の基準額に120を加算</t>
  </si>
  <si>
    <t>学生番号</t>
  </si>
  <si>
    <t>（本人を含む、同一生計の家族数）</t>
  </si>
  <si>
    <t>（学生本人）</t>
  </si>
  <si>
    <t>本人</t>
  </si>
  <si>
    <t>北海道大学</t>
  </si>
  <si>
    <t>通学区分</t>
  </si>
  <si>
    <t>就学者控除額</t>
  </si>
  <si>
    <t>就学者控除額</t>
  </si>
  <si>
    <t>千円</t>
  </si>
  <si>
    <t>④</t>
  </si>
  <si>
    <t>⑤</t>
  </si>
  <si>
    <t>⑥</t>
  </si>
  <si>
    <t>小学生</t>
  </si>
  <si>
    <t>中学生</t>
  </si>
  <si>
    <t>高校生</t>
  </si>
  <si>
    <t>国・公立</t>
  </si>
  <si>
    <t>自宅通学</t>
  </si>
  <si>
    <t>自宅外通学</t>
  </si>
  <si>
    <t>高等専門学校生</t>
  </si>
  <si>
    <t>私立</t>
  </si>
  <si>
    <t>1～3年次</t>
  </si>
  <si>
    <t>4・5年次</t>
  </si>
  <si>
    <t>大学生・大学院生</t>
  </si>
  <si>
    <t>専修学校生</t>
  </si>
  <si>
    <t>高等
課程</t>
  </si>
  <si>
    <t>専門
課程</t>
  </si>
  <si>
    <t>〇各種控除額</t>
  </si>
  <si>
    <t>＜就学者控除額＞</t>
  </si>
  <si>
    <t>＜特別控除額＞</t>
  </si>
  <si>
    <t>家計支持者別居世帯（単身赴任）</t>
  </si>
  <si>
    <t>特別控除額</t>
  </si>
  <si>
    <t>控除基準額</t>
  </si>
  <si>
    <t>→</t>
  </si>
  <si>
    <t>特別控除額合計</t>
  </si>
  <si>
    <t>※該当する特別控除に控除額を入力願います。↓</t>
  </si>
  <si>
    <t>⑥</t>
  </si>
  <si>
    <t>就学者控除合計</t>
  </si>
  <si>
    <t>就学者控除合計</t>
  </si>
  <si>
    <t>⑦</t>
  </si>
  <si>
    <t>判定収入額</t>
  </si>
  <si>
    <t>⑧</t>
  </si>
  <si>
    <t>②</t>
  </si>
  <si>
    <t>＊この申請書の「薄黄色」の部分を入力してください。</t>
  </si>
  <si>
    <t>特別控除額合計</t>
  </si>
  <si>
    <t>　</t>
  </si>
  <si>
    <t>合　　計</t>
  </si>
  <si>
    <r>
      <t>※</t>
    </r>
    <r>
      <rPr>
        <sz val="20"/>
        <color indexed="10"/>
        <rFont val="ＭＳ Ｐゴシック"/>
        <family val="3"/>
      </rPr>
      <t>⑤</t>
    </r>
    <r>
      <rPr>
        <sz val="20"/>
        <color indexed="8"/>
        <rFont val="ＭＳ Ｐゴシック"/>
        <family val="3"/>
      </rPr>
      <t>は、</t>
    </r>
    <r>
      <rPr>
        <sz val="20"/>
        <color indexed="10"/>
        <rFont val="ＭＳ Ｐゴシック"/>
        <family val="3"/>
      </rPr>
      <t>下記表に基づき入力</t>
    </r>
    <r>
      <rPr>
        <sz val="20"/>
        <color indexed="8"/>
        <rFont val="ＭＳ Ｐゴシック"/>
        <family val="3"/>
      </rPr>
      <t>願います。（単位：千円）</t>
    </r>
  </si>
  <si>
    <t>　申請内容に虚偽の事実が判明した場合、遡って授業料減免申請が取り消されること、及び授業料を速やかに支払うことに同意します。</t>
  </si>
  <si>
    <t>携帯番号</t>
  </si>
  <si>
    <t>申請の可否</t>
  </si>
  <si>
    <t>所属</t>
  </si>
  <si>
    <t>学生氏名</t>
  </si>
  <si>
    <t>緊急減免</t>
  </si>
  <si>
    <t>　私の家計支持者</t>
  </si>
  <si>
    <t>であることを申し立てます。</t>
  </si>
  <si>
    <t>その他</t>
  </si>
  <si>
    <t>を添付します。</t>
  </si>
  <si>
    <t>円</t>
  </si>
  <si>
    <t>（内訳）</t>
  </si>
  <si>
    <t>一緒に提出願います。</t>
  </si>
  <si>
    <t>(申請者)</t>
  </si>
  <si>
    <t>年金受給者</t>
  </si>
  <si>
    <t>氏名</t>
  </si>
  <si>
    <t>申請者との</t>
  </si>
  <si>
    <t>現住所</t>
  </si>
  <si>
    <t>年金支払</t>
  </si>
  <si>
    <t>団体名</t>
  </si>
  <si>
    <t>年金額</t>
  </si>
  <si>
    <t>(年間)</t>
  </si>
  <si>
    <t>※ 注意事項</t>
  </si>
  <si>
    <t>・ 非課税の年金（障害年金､遺族年金等）についても対象となります。</t>
  </si>
  <si>
    <t>・同一生計内に年金・恩給を受給されている方全員について記入してください。</t>
  </si>
  <si>
    <t>・ 支払金額が確認できる書類（公的年金の源泉徴収票､支払窓口（日本年金機構等）</t>
  </si>
  <si>
    <t>・ 証明書に年額が記入されていない年金振込通知等の場合は､その振込受給金額が</t>
  </si>
  <si>
    <t>　何か月分かを確認し､月数を乗じた金額（年間金額）を記入してください。</t>
  </si>
  <si>
    <t>・一人で複数の年金を受給されている場合は､「年金支払団体名」及び「年金額」</t>
  </si>
  <si>
    <t>　を１つずつご記入ください。</t>
  </si>
  <si>
    <t>（枠が足りない場合は複数枚で提出してください。）</t>
  </si>
  <si>
    <t>様式Ｃ－３－１</t>
  </si>
  <si>
    <t>特別控除申立書</t>
  </si>
  <si>
    <t>　申請者以外の家族名</t>
  </si>
  <si>
    <t>①母子父子世帯</t>
  </si>
  <si>
    <t>該当する</t>
  </si>
  <si>
    <t>場合〇</t>
  </si>
  <si>
    <t>②障がい者のいる世帯</t>
  </si>
  <si>
    <t>対象となる方の氏名</t>
  </si>
  <si>
    <t>障がい名</t>
  </si>
  <si>
    <t>等級</t>
  </si>
  <si>
    <t>級</t>
  </si>
  <si>
    <t>③長期療養者（６ヶ月以上）がいる世帯</t>
  </si>
  <si>
    <t>通院中の医療機関名</t>
  </si>
  <si>
    <t>④家計支持者別居世帯</t>
  </si>
  <si>
    <t>　　　　　家計支持者の現住所</t>
  </si>
  <si>
    <t>ここに貼り切れない分はこのファイルをコピーしてお使いいただき，</t>
  </si>
  <si>
    <t>申請者（学生本人）</t>
  </si>
  <si>
    <t>〇家計支持者及び所得</t>
  </si>
  <si>
    <t>〇家族数と収入基準額</t>
  </si>
  <si>
    <t>メールアドレス</t>
  </si>
  <si>
    <t>独立生計</t>
  </si>
  <si>
    <t xml:space="preserve"> 独立生計者として申請する。（親の扶養から外れ、国民健康保険を自分で支払い別居独立していること）　</t>
  </si>
  <si>
    <t>　確認できる書類として、源泉徴収書のコピー、確定申告書のコピー、</t>
  </si>
  <si>
    <t>様式Ｃ－４－１</t>
  </si>
  <si>
    <t>様式Ｃ－４－２</t>
  </si>
  <si>
    <t>私の家族は、下記の特別控除の対象者であることを申し立てます。</t>
  </si>
  <si>
    <t>⑨</t>
  </si>
  <si>
    <t>　確認できる書類として、給与明細書のコピー、通帳のコピー、</t>
  </si>
  <si>
    <t>所属研究科（院）・学部・部</t>
  </si>
  <si>
    <t>（氏名）</t>
  </si>
  <si>
    <t>（その他の場合，書類名を入力すること）</t>
  </si>
  <si>
    <t>①金額が確認できる書類をここに貼ってください。</t>
  </si>
  <si>
    <t>　発行のハガキ､年金の決定通知等）のコピーも併せて提出してください。</t>
  </si>
  <si>
    <t>金額が確認できる書類をここに貼ってください。</t>
  </si>
  <si>
    <t>　私は、自身の家計支持者の収入が、新型コロナウイルス感染症の影響により昨年比５０％以上減少したため、授業料減免を申請します。</t>
  </si>
  <si>
    <t>③留学生で入国の際に現金を持ってきたという場合は、</t>
  </si>
  <si>
    <t>　Ａ４用紙（縦）にそのことを記載し、添付してください。</t>
  </si>
  <si>
    <t>様式Ｃ－２－１</t>
  </si>
  <si>
    <t>様式Ｃ－２－２</t>
  </si>
  <si>
    <t>様式Ｃ－５</t>
  </si>
  <si>
    <t>様式Ｃ－３－２</t>
  </si>
  <si>
    <t>　任意のＡ４用紙（縦）にそのことを記載し、添付してください。</t>
  </si>
  <si>
    <t>↓独立生計の場合はこちらに記入してください。</t>
  </si>
  <si>
    <t>所得証明書のコピー、通帳のコピー、給与明細書のコピー、</t>
  </si>
  <si>
    <t>④年金収入の方の場合は、様式Ｃ－２－１をお使いください。</t>
  </si>
  <si>
    <t>様式Ｃ－１－１</t>
  </si>
  <si>
    <t>様式Ｃ－１－２</t>
  </si>
  <si>
    <t>　ここに貼り切れない分はこの用紙をコピーして</t>
  </si>
  <si>
    <t>　複数毎にしていただいて構いません。</t>
  </si>
  <si>
    <t>下記のとおりであることを申し立てます。</t>
  </si>
  <si>
    <t>⑤金額の確認できる書類がない場合は、書類不備となり</t>
  </si>
  <si>
    <t>　判定が不許可となります。</t>
  </si>
  <si>
    <t>判定が「不許可」となります。</t>
  </si>
  <si>
    <t>④年金収入の方の場合は、様式Ｃ－２をお使いください。</t>
  </si>
  <si>
    <t>④年金収入の方の場合は、様式Ｃ－４をお使いください。</t>
  </si>
  <si>
    <t>②紙の通帳が無い場合は，通帳アプリ画面等，金額が</t>
  </si>
  <si>
    <t>　わかるものを印刷して添付してください。</t>
  </si>
  <si>
    <t>金額の確認できる書類がない場合は、書類不備となり</t>
  </si>
  <si>
    <r>
      <t>　</t>
    </r>
    <r>
      <rPr>
        <b/>
        <sz val="24"/>
        <color indexed="10"/>
        <rFont val="ＭＳ Ｐゴシック"/>
        <family val="3"/>
      </rPr>
      <t>実施する公的支援を受けました</t>
    </r>
    <r>
      <rPr>
        <sz val="24"/>
        <rFont val="ＭＳ Ｐゴシック"/>
        <family val="3"/>
      </rPr>
      <t>（受給証明書を提出します）。</t>
    </r>
  </si>
  <si>
    <t>←この場合、減少率を５０％以上とみなすものとします。</t>
  </si>
  <si>
    <t>提出する受給証明書の名称</t>
  </si>
  <si>
    <t>令和３年１月</t>
  </si>
  <si>
    <t>　（給与明細書・通帳等）のコピーを貼ってください。</t>
  </si>
  <si>
    <t>②年金収入の方の場合は、様式Ｃ－４をお使いください。</t>
  </si>
  <si>
    <t>緊急減免様式Ｆ</t>
  </si>
  <si>
    <t>②通帳がない場合は、通帳アプリ等を印刷した，金額が確認できるものを</t>
  </si>
  <si>
    <t>　添付してください。</t>
  </si>
  <si>
    <t>令和３年収入見込額</t>
  </si>
  <si>
    <t>令和２年１月</t>
  </si>
  <si>
    <t>令和２年２月</t>
  </si>
  <si>
    <t>令和２年３月</t>
  </si>
  <si>
    <t>令和２年４月</t>
  </si>
  <si>
    <t>令和２年７月</t>
  </si>
  <si>
    <t>令和２年８月</t>
  </si>
  <si>
    <t>令和２年９月</t>
  </si>
  <si>
    <t>令和２年１０月</t>
  </si>
  <si>
    <t>令和２年５月</t>
  </si>
  <si>
    <t>令和２年１１月</t>
  </si>
  <si>
    <t>令和２年６月</t>
  </si>
  <si>
    <t>令和２年１２月</t>
  </si>
  <si>
    <t>令和３年２月</t>
  </si>
  <si>
    <t>令和３年３月</t>
  </si>
  <si>
    <t>①令和３年１月・２月・３月の収入金額が確認できる書類</t>
  </si>
  <si>
    <t>令和３年度前期授業料減免の申請状況</t>
  </si>
  <si>
    <t>　</t>
  </si>
  <si>
    <t>自宅</t>
  </si>
  <si>
    <t>平成</t>
  </si>
  <si>
    <t>令和</t>
  </si>
  <si>
    <t>未申請（取り下げ済みを含む）</t>
  </si>
  <si>
    <t>学部</t>
  </si>
  <si>
    <t>国・公</t>
  </si>
  <si>
    <t>人数</t>
  </si>
  <si>
    <t>名</t>
  </si>
  <si>
    <t>令和３年度前期授業料減免に申請した方は，必ず入力してください。↑</t>
  </si>
  <si>
    <t>収入減少率：{１－(②/①)}×100</t>
  </si>
  <si>
    <t>年度入学</t>
  </si>
  <si>
    <t xml:space="preserve"> 北海道大学前期緊急授業料減免（５月実施分）申請書</t>
  </si>
  <si>
    <t>@</t>
  </si>
  <si>
    <t>令和２年（１～１２月）の収入額</t>
  </si>
  <si>
    <t>令和３年（１～１２月）の収入見込額
（令和１～３月収入額の４倍）</t>
  </si>
  <si>
    <r>
      <t>※</t>
    </r>
    <r>
      <rPr>
        <sz val="20"/>
        <color indexed="10"/>
        <rFont val="ＭＳ Ｐゴシック"/>
        <family val="3"/>
      </rPr>
      <t>④</t>
    </r>
    <r>
      <rPr>
        <sz val="20"/>
        <color indexed="8"/>
        <rFont val="ＭＳ Ｐゴシック"/>
        <family val="3"/>
      </rPr>
      <t>は、</t>
    </r>
    <r>
      <rPr>
        <sz val="20"/>
        <rFont val="ＭＳ Ｐゴシック"/>
        <family val="3"/>
      </rPr>
      <t>自宅（留学生は自宅を選んでください）、自宅外（他に実家がある）のどちらかを選んでください。</t>
    </r>
  </si>
  <si>
    <t>↓実家通学は「自宅」，実家以外からの通学は「自宅外」，留学生は基本的に「自宅」を選んでください。</t>
  </si>
  <si>
    <t>令和２年分収入確認書類貼付用紙</t>
  </si>
  <si>
    <t>私は、令和３年度前期授業料減免に申請済みのため、令和３年の収入見込額は提出済資料をコピーして使うことに同意します。</t>
  </si>
  <si>
    <t>令和２年分収入申立書</t>
  </si>
  <si>
    <t>の令和２年分の収入は、下記のとおり</t>
  </si>
  <si>
    <t>令和２年分収入額</t>
  </si>
  <si>
    <t>※　証明書類１枚で収入額の証明ができる場合は，令和２年分収入額の計算式を</t>
  </si>
  <si>
    <t>　削除して，収入額を直接入力してください。</t>
  </si>
  <si>
    <t>令和３年分収入見込申立書</t>
  </si>
  <si>
    <t>令和３年分収入見込額
（令和１～３月収入額の４倍）</t>
  </si>
  <si>
    <t>の令和３年分の収入見込額は、</t>
  </si>
  <si>
    <t>令和３年分収入見込確認書類貼付用紙</t>
  </si>
  <si>
    <t>一緒に提出してください。</t>
  </si>
  <si>
    <t>令和３年分年金見込申立書</t>
  </si>
  <si>
    <t>令和３年分年金見込証明書類貼付用紙</t>
  </si>
  <si>
    <t>令和２年分年金申立書</t>
  </si>
  <si>
    <t>令和２年分年金証明書類貼付用紙</t>
  </si>
  <si>
    <r>
      <t>申請要件１　：私の世帯は，</t>
    </r>
    <r>
      <rPr>
        <b/>
        <sz val="24"/>
        <color indexed="10"/>
        <rFont val="ＭＳ Ｐゴシック"/>
        <family val="3"/>
      </rPr>
      <t>国や地方公共団体が、</t>
    </r>
    <r>
      <rPr>
        <sz val="24"/>
        <color indexed="8"/>
        <rFont val="ＭＳ Ｐゴシック"/>
        <family val="3"/>
      </rPr>
      <t>新型コロナウイルス感染症の感染拡大による収入減少があった者を支援対象として</t>
    </r>
  </si>
  <si>
    <r>
      <t>申請要件２　：私の世帯は，</t>
    </r>
    <r>
      <rPr>
        <b/>
        <sz val="24"/>
        <color indexed="10"/>
        <rFont val="ＭＳ Ｐゴシック"/>
        <family val="3"/>
      </rPr>
      <t>新型コロナウイルス感染症の感染拡大により昨年比５０％以上の収入減少がありました</t>
    </r>
    <r>
      <rPr>
        <b/>
        <sz val="24"/>
        <color indexed="8"/>
        <rFont val="ＭＳ Ｐゴシック"/>
        <family val="3"/>
      </rPr>
      <t>。</t>
    </r>
  </si>
  <si>
    <t>いいえ</t>
  </si>
  <si>
    <t>※該当する申請要件に〇を付けてください。</t>
  </si>
  <si>
    <t>　ここに貼り切れない分は様式Ｃ－１－２に貼って一緒に提出してください。</t>
  </si>
  <si>
    <t>③留学生で入国の際に現金を持ってきた場合は、</t>
  </si>
  <si>
    <t>　（様式Ｃ－２－２に貼ってください）</t>
  </si>
  <si>
    <t>　ここに貼り切れない分は様式Ｃ－３－２に貼ってください。</t>
  </si>
  <si>
    <t>　（様式Ｃ－４－２に貼ってください）</t>
  </si>
  <si>
    <t>←減少率が５０％未満は申請不可
　（小数点以下切捨）</t>
  </si>
  <si>
    <t>Emergency Tuition Fees exemption Application Form (May, 2021)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</si>
</sst>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411]AM/PM\ hh:mm:ss"/>
    <numFmt numFmtId="185" formatCode="#,##0.000"/>
    <numFmt numFmtId="186" formatCode="#,##0.000;[Red]\-#,##0.000"/>
    <numFmt numFmtId="187" formatCode="#,##0.0;[Red]\-#,##0.0"/>
    <numFmt numFmtId="188" formatCode="#,##0.0"/>
    <numFmt numFmtId="189" formatCode="#,##0.0000"/>
    <numFmt numFmtId="190" formatCode="#,##0.00000"/>
    <numFmt numFmtId="191" formatCode="0.0%"/>
    <numFmt numFmtId="192" formatCode="0.000%"/>
    <numFmt numFmtId="193" formatCode="&quot;¥&quot;#,##0_);[Red]\(&quot;¥&quot;#,##0\)"/>
    <numFmt numFmtId="194" formatCode="0.000000%"/>
    <numFmt numFmtId="195" formatCode="[$]ggge&quot;年&quot;m&quot;月&quot;d&quot;日&quot;;@"/>
    <numFmt numFmtId="196" formatCode="[$]gge&quot;年&quot;m&quot;月&quot;d&quot;日&quot;;@"/>
  </numFmts>
  <fonts count="106">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2"/>
      <name val="ＭＳ Ｐゴシック"/>
      <family val="3"/>
    </font>
    <font>
      <b/>
      <sz val="20"/>
      <name val="ＭＳ Ｐゴシック"/>
      <family val="3"/>
    </font>
    <font>
      <sz val="16"/>
      <name val="ＭＳ Ｐゴシック"/>
      <family val="3"/>
    </font>
    <font>
      <b/>
      <sz val="18"/>
      <name val="ＭＳ Ｐゴシック"/>
      <family val="3"/>
    </font>
    <font>
      <sz val="24"/>
      <name val="ＭＳ Ｐゴシック"/>
      <family val="3"/>
    </font>
    <font>
      <sz val="26"/>
      <name val="ＭＳ Ｐゴシック"/>
      <family val="3"/>
    </font>
    <font>
      <sz val="20"/>
      <name val="ＭＳ Ｐゴシック"/>
      <family val="3"/>
    </font>
    <font>
      <sz val="36"/>
      <name val="ＭＳ Ｐゴシック"/>
      <family val="3"/>
    </font>
    <font>
      <sz val="26"/>
      <name val="ＭＳ ゴシック"/>
      <family val="3"/>
    </font>
    <font>
      <sz val="24"/>
      <name val="ＭＳ ゴシック"/>
      <family val="3"/>
    </font>
    <font>
      <sz val="28"/>
      <name val="ＭＳ Ｐゴシック"/>
      <family val="3"/>
    </font>
    <font>
      <sz val="20"/>
      <color indexed="10"/>
      <name val="ＭＳ Ｐゴシック"/>
      <family val="3"/>
    </font>
    <font>
      <sz val="20"/>
      <color indexed="8"/>
      <name val="ＭＳ Ｐゴシック"/>
      <family val="3"/>
    </font>
    <font>
      <sz val="11"/>
      <name val="ＭＳ 明朝"/>
      <family val="1"/>
    </font>
    <font>
      <sz val="12"/>
      <name val="ＭＳ 明朝"/>
      <family val="1"/>
    </font>
    <font>
      <sz val="24"/>
      <name val="ＭＳ 明朝"/>
      <family val="1"/>
    </font>
    <font>
      <sz val="20"/>
      <name val="ＭＳ 明朝"/>
      <family val="1"/>
    </font>
    <font>
      <sz val="18"/>
      <name val="ＭＳ 明朝"/>
      <family val="1"/>
    </font>
    <font>
      <sz val="18"/>
      <name val="ＭＳ Ｐゴシック"/>
      <family val="3"/>
    </font>
    <font>
      <sz val="24"/>
      <color indexed="8"/>
      <name val="ＭＳ Ｐゴシック"/>
      <family val="3"/>
    </font>
    <font>
      <b/>
      <sz val="24"/>
      <color indexed="10"/>
      <name val="ＭＳ Ｐゴシック"/>
      <family val="3"/>
    </font>
    <font>
      <b/>
      <sz val="24"/>
      <name val="ＭＳ Ｐゴシック"/>
      <family val="3"/>
    </font>
    <font>
      <b/>
      <sz val="11"/>
      <name val="ＭＳ Ｐゴシック"/>
      <family val="3"/>
    </font>
    <font>
      <b/>
      <sz val="24"/>
      <color indexed="8"/>
      <name val="ＭＳ Ｐゴシック"/>
      <family val="3"/>
    </font>
    <font>
      <sz val="40"/>
      <name val="ＭＳ Ｐゴシック"/>
      <family val="3"/>
    </font>
    <font>
      <sz val="28"/>
      <name val="ＭＳ ゴシック"/>
      <family val="3"/>
    </font>
    <font>
      <b/>
      <sz val="28"/>
      <name val="ＭＳ Ｐゴシック"/>
      <family val="3"/>
    </font>
    <font>
      <sz val="12"/>
      <name val="ＭＳ ゴシック"/>
      <family val="3"/>
    </font>
    <font>
      <sz val="11"/>
      <name val="ＭＳ ゴシック"/>
      <family val="3"/>
    </font>
    <font>
      <b/>
      <sz val="3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10"/>
      <name val="ＭＳ Ｐゴシック"/>
      <family val="3"/>
    </font>
    <font>
      <sz val="16"/>
      <color indexed="8"/>
      <name val="ＭＳ Ｐゴシック"/>
      <family val="3"/>
    </font>
    <font>
      <sz val="18"/>
      <color indexed="8"/>
      <name val="ＭＳ Ｐゴシック"/>
      <family val="3"/>
    </font>
    <font>
      <sz val="8"/>
      <color indexed="8"/>
      <name val="ＭＳ Ｐゴシック"/>
      <family val="3"/>
    </font>
    <font>
      <sz val="24"/>
      <color indexed="10"/>
      <name val="ＭＳ Ｐゴシック"/>
      <family val="3"/>
    </font>
    <font>
      <sz val="14"/>
      <color indexed="8"/>
      <name val="ＭＳ Ｐゴシック"/>
      <family val="3"/>
    </font>
    <font>
      <sz val="36"/>
      <color indexed="8"/>
      <name val="ＭＳ Ｐゴシック"/>
      <family val="3"/>
    </font>
    <font>
      <sz val="14"/>
      <color indexed="10"/>
      <name val="ＭＳ Ｐゴシック"/>
      <family val="3"/>
    </font>
    <font>
      <b/>
      <sz val="20"/>
      <color indexed="10"/>
      <name val="ＭＳ Ｐゴシック"/>
      <family val="3"/>
    </font>
    <font>
      <sz val="16"/>
      <color indexed="10"/>
      <name val="ＭＳ Ｐゴシック"/>
      <family val="3"/>
    </font>
    <font>
      <sz val="28"/>
      <color indexed="8"/>
      <name val="ＭＳ Ｐゴシック"/>
      <family val="3"/>
    </font>
    <font>
      <sz val="28"/>
      <color indexed="10"/>
      <name val="ＭＳ Ｐゴシック"/>
      <family val="3"/>
    </font>
    <font>
      <sz val="28"/>
      <color indexed="8"/>
      <name val="ＭＳ ゴシック"/>
      <family val="3"/>
    </font>
    <font>
      <sz val="26"/>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2"/>
      <color rgb="FFFF0000"/>
      <name val="ＭＳ Ｐゴシック"/>
      <family val="3"/>
    </font>
    <font>
      <sz val="16"/>
      <color theme="1"/>
      <name val="ＭＳ Ｐゴシック"/>
      <family val="3"/>
    </font>
    <font>
      <sz val="18"/>
      <color theme="1"/>
      <name val="ＭＳ Ｐゴシック"/>
      <family val="3"/>
    </font>
    <font>
      <sz val="11"/>
      <color theme="1"/>
      <name val="ＭＳ Ｐゴシック"/>
      <family val="3"/>
    </font>
    <font>
      <sz val="20"/>
      <color theme="1"/>
      <name val="ＭＳ Ｐゴシック"/>
      <family val="3"/>
    </font>
    <font>
      <sz val="8"/>
      <color theme="1"/>
      <name val="ＭＳ Ｐゴシック"/>
      <family val="3"/>
    </font>
    <font>
      <sz val="24"/>
      <color theme="1"/>
      <name val="ＭＳ Ｐゴシック"/>
      <family val="3"/>
    </font>
    <font>
      <sz val="20"/>
      <color rgb="FFFF0000"/>
      <name val="ＭＳ Ｐゴシック"/>
      <family val="3"/>
    </font>
    <font>
      <sz val="11"/>
      <color rgb="FFFF0000"/>
      <name val="ＭＳ Ｐゴシック"/>
      <family val="3"/>
    </font>
    <font>
      <sz val="24"/>
      <color rgb="FFFF0000"/>
      <name val="ＭＳ Ｐゴシック"/>
      <family val="3"/>
    </font>
    <font>
      <sz val="14"/>
      <color theme="1"/>
      <name val="ＭＳ Ｐゴシック"/>
      <family val="3"/>
    </font>
    <font>
      <sz val="36"/>
      <color theme="1"/>
      <name val="ＭＳ Ｐゴシック"/>
      <family val="3"/>
    </font>
    <font>
      <sz val="14"/>
      <color rgb="FFFF0000"/>
      <name val="ＭＳ Ｐゴシック"/>
      <family val="3"/>
    </font>
    <font>
      <b/>
      <sz val="20"/>
      <color rgb="FFFF0000"/>
      <name val="ＭＳ Ｐゴシック"/>
      <family val="3"/>
    </font>
    <font>
      <sz val="16"/>
      <color rgb="FFFF0000"/>
      <name val="ＭＳ Ｐゴシック"/>
      <family val="3"/>
    </font>
    <font>
      <sz val="28"/>
      <color theme="1"/>
      <name val="ＭＳ Ｐゴシック"/>
      <family val="3"/>
    </font>
    <font>
      <sz val="26"/>
      <color theme="1"/>
      <name val="ＭＳ Ｐゴシック"/>
      <family val="3"/>
    </font>
    <font>
      <sz val="28"/>
      <color theme="1"/>
      <name val="ＭＳ ゴシック"/>
      <family val="3"/>
    </font>
    <font>
      <sz val="2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thin"/>
    </border>
    <border>
      <left/>
      <right/>
      <top style="medium"/>
      <bottom style="medium"/>
    </border>
    <border>
      <left/>
      <right style="medium"/>
      <top style="medium"/>
      <bottom style="medium"/>
    </border>
    <border>
      <left/>
      <right/>
      <top style="thin"/>
      <bottom style="thin"/>
    </border>
    <border>
      <left style="thin"/>
      <right/>
      <top style="thin"/>
      <bottom/>
    </border>
    <border>
      <left/>
      <right style="thin"/>
      <top style="thin"/>
      <bottom/>
    </border>
    <border>
      <left/>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top/>
      <bottom style="thin"/>
    </border>
    <border>
      <left style="thin"/>
      <right style="thin"/>
      <top/>
      <bottom/>
    </border>
    <border>
      <left style="medium"/>
      <right style="medium"/>
      <top style="medium"/>
      <bottom style="medium"/>
    </border>
    <border>
      <left/>
      <right/>
      <top style="thin"/>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style="thick">
        <color rgb="FFFF0000"/>
      </top>
      <bottom>
        <color indexed="63"/>
      </bottom>
    </border>
    <border>
      <left>
        <color indexed="63"/>
      </left>
      <right style="thick">
        <color rgb="FFFF0000"/>
      </right>
      <top>
        <color indexed="63"/>
      </top>
      <bottom style="thick">
        <color rgb="FFFF0000"/>
      </bottom>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right/>
      <top style="thick"/>
      <bottom/>
    </border>
    <border>
      <left/>
      <right/>
      <top/>
      <bottom style="medium"/>
    </border>
    <border>
      <left style="thin"/>
      <right/>
      <top style="medium"/>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thin"/>
      <right/>
      <top style="thin"/>
      <bottom style="medium"/>
    </border>
    <border>
      <left/>
      <right/>
      <top style="thin"/>
      <bottom style="medium"/>
    </border>
    <border>
      <left/>
      <right style="medium"/>
      <top style="thin"/>
      <bottom style="medium"/>
    </border>
    <border diagonalUp="1">
      <left style="thin"/>
      <right style="thin"/>
      <top style="thin"/>
      <bottom style="thin"/>
      <diagonal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style="medium"/>
      <top/>
      <bottom style="medium"/>
    </border>
    <border>
      <left style="medium"/>
      <right style="medium"/>
      <top style="medium"/>
      <bottom/>
    </border>
    <border>
      <left style="medium"/>
      <right style="medium"/>
      <top/>
      <bottom/>
    </border>
    <border>
      <left style="medium"/>
      <right style="medium"/>
      <top>
        <color indexed="63"/>
      </top>
      <bottom style="medium"/>
    </border>
    <border>
      <left/>
      <right style="thin"/>
      <top style="medium"/>
      <bottom style="medium"/>
    </border>
    <border>
      <left style="medium"/>
      <right/>
      <top style="medium"/>
      <bottom/>
    </border>
    <border>
      <left style="medium"/>
      <right/>
      <top/>
      <bottom/>
    </border>
    <border>
      <left style="medium"/>
      <right/>
      <top style="medium"/>
      <bottom style="medium"/>
    </border>
    <border>
      <left/>
      <right style="thick"/>
      <top style="thick"/>
      <bottom/>
    </border>
    <border>
      <left>
        <color indexed="63"/>
      </left>
      <right style="thick"/>
      <top>
        <color indexed="63"/>
      </top>
      <bottom style="medium"/>
    </border>
    <border>
      <left/>
      <right/>
      <top style="thick"/>
      <bottom style="thin"/>
    </border>
    <border>
      <left style="thin"/>
      <right/>
      <top style="thick"/>
      <bottom/>
    </border>
    <border diagonalDown="1">
      <left style="medium"/>
      <right style="thin"/>
      <top style="thin"/>
      <bottom style="thin"/>
      <diagonal style="thin"/>
    </border>
    <border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top style="thin"/>
      <bottom/>
    </border>
    <border>
      <left style="medium"/>
      <right/>
      <top/>
      <bottom style="thin"/>
    </border>
    <border>
      <left/>
      <right style="medium"/>
      <top style="thin"/>
      <bottom style="thin"/>
    </border>
    <border>
      <left style="thin"/>
      <right style="medium"/>
      <top style="medium"/>
      <bottom style="thin"/>
    </border>
    <border>
      <left style="medium"/>
      <right style="thin"/>
      <top style="thin"/>
      <bottom style="thin"/>
    </border>
    <border>
      <left/>
      <right style="thin"/>
      <top/>
      <bottom/>
    </border>
    <border>
      <left style="thin"/>
      <right style="thin"/>
      <top style="thin"/>
      <bottom style="medium"/>
    </border>
    <border>
      <left style="thin"/>
      <right style="medium"/>
      <top style="thin"/>
      <bottom style="medium"/>
    </border>
    <border>
      <left/>
      <right style="thin"/>
      <top style="thin"/>
      <bottom style="medium"/>
    </border>
    <border>
      <left style="medium"/>
      <right style="thin"/>
      <top style="thin"/>
      <bottom style="medium"/>
    </border>
    <border>
      <left/>
      <right>
        <color indexed="63"/>
      </right>
      <top style="thin"/>
      <bottom style="thick">
        <color rgb="FFFF0000"/>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ck"/>
      <bottom/>
    </border>
    <border>
      <left/>
      <right style="thin"/>
      <top style="thick"/>
      <bottom/>
    </border>
    <border>
      <left/>
      <right style="medium"/>
      <top style="thick"/>
      <bottom/>
    </border>
    <border>
      <left style="medium"/>
      <right/>
      <top style="medium"/>
      <bottom style="thin"/>
    </border>
    <border>
      <left/>
      <right style="thin"/>
      <top style="medium"/>
      <bottom style="thin"/>
    </border>
    <border>
      <left style="thin"/>
      <right/>
      <top style="thick"/>
      <bottom style="thin"/>
    </border>
    <border>
      <left/>
      <right style="medium"/>
      <top style="thick"/>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0" applyNumberFormat="0" applyBorder="0" applyAlignment="0" applyProtection="0"/>
  </cellStyleXfs>
  <cellXfs count="460">
    <xf numFmtId="0" fontId="0" fillId="0" borderId="0" xfId="0" applyAlignment="1">
      <alignment vertical="center"/>
    </xf>
    <xf numFmtId="0" fontId="11" fillId="0" borderId="0" xfId="0" applyFont="1" applyFill="1" applyBorder="1" applyAlignment="1">
      <alignment horizontal="center" vertical="center"/>
    </xf>
    <xf numFmtId="0" fontId="3" fillId="0" borderId="0" xfId="0" applyFont="1" applyFill="1" applyAlignment="1">
      <alignment vertical="center"/>
    </xf>
    <xf numFmtId="0" fontId="8" fillId="0" borderId="0" xfId="0" applyFont="1" applyFill="1" applyAlignment="1">
      <alignment vertical="center" textRotation="255"/>
    </xf>
    <xf numFmtId="0" fontId="5"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6" fillId="0" borderId="0" xfId="0" applyFont="1" applyFill="1" applyAlignment="1">
      <alignment vertical="top" textRotation="255"/>
    </xf>
    <xf numFmtId="0" fontId="11" fillId="0" borderId="0" xfId="0" applyFont="1" applyFill="1" applyAlignment="1">
      <alignment vertical="top"/>
    </xf>
    <xf numFmtId="0" fontId="11" fillId="0" borderId="0" xfId="0" applyFont="1" applyFill="1" applyBorder="1" applyAlignment="1">
      <alignment horizontal="left" vertical="center"/>
    </xf>
    <xf numFmtId="0" fontId="9" fillId="0" borderId="0" xfId="0" applyFont="1" applyFill="1" applyBorder="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vertical="center"/>
    </xf>
    <xf numFmtId="0" fontId="13" fillId="0" borderId="10" xfId="0" applyFont="1" applyFill="1" applyBorder="1" applyAlignment="1">
      <alignment vertical="center"/>
    </xf>
    <xf numFmtId="0" fontId="87" fillId="0" borderId="0" xfId="0" applyFont="1" applyFill="1" applyBorder="1" applyAlignment="1">
      <alignment vertical="center"/>
    </xf>
    <xf numFmtId="0" fontId="88" fillId="0" borderId="11" xfId="0" applyFont="1" applyFill="1" applyBorder="1" applyAlignment="1">
      <alignment horizontal="right"/>
    </xf>
    <xf numFmtId="0" fontId="89" fillId="0" borderId="12" xfId="0" applyFont="1" applyFill="1" applyBorder="1" applyAlignment="1">
      <alignment horizontal="left" vertical="top"/>
    </xf>
    <xf numFmtId="0" fontId="90" fillId="0" borderId="0" xfId="0" applyFont="1" applyFill="1" applyAlignment="1">
      <alignment vertical="center"/>
    </xf>
    <xf numFmtId="0" fontId="91" fillId="0" borderId="13" xfId="0" applyFont="1" applyFill="1" applyBorder="1" applyAlignment="1">
      <alignment vertical="center"/>
    </xf>
    <xf numFmtId="0" fontId="91" fillId="0" borderId="14" xfId="0" applyFont="1" applyFill="1" applyBorder="1" applyAlignment="1">
      <alignment vertical="center"/>
    </xf>
    <xf numFmtId="0" fontId="92" fillId="0" borderId="0" xfId="0" applyFont="1" applyFill="1" applyAlignment="1">
      <alignment vertical="center"/>
    </xf>
    <xf numFmtId="0" fontId="93" fillId="0" borderId="0" xfId="0" applyFont="1" applyFill="1" applyBorder="1" applyAlignment="1">
      <alignment vertical="center"/>
    </xf>
    <xf numFmtId="0" fontId="90" fillId="0" borderId="0" xfId="0" applyFont="1" applyFill="1" applyBorder="1" applyAlignment="1">
      <alignment vertical="center"/>
    </xf>
    <xf numFmtId="0" fontId="89" fillId="0" borderId="0" xfId="0" applyFont="1" applyFill="1" applyBorder="1" applyAlignment="1">
      <alignment vertical="center"/>
    </xf>
    <xf numFmtId="0" fontId="89" fillId="0" borderId="12" xfId="0" applyFont="1" applyBorder="1" applyAlignment="1">
      <alignment horizontal="left" vertical="top"/>
    </xf>
    <xf numFmtId="0" fontId="93" fillId="0" borderId="11" xfId="0" applyFont="1" applyFill="1" applyBorder="1" applyAlignment="1">
      <alignment vertical="center"/>
    </xf>
    <xf numFmtId="0" fontId="93" fillId="0" borderId="0" xfId="0" applyFont="1" applyFill="1" applyAlignment="1">
      <alignment vertical="center"/>
    </xf>
    <xf numFmtId="0" fontId="91" fillId="0" borderId="15" xfId="0" applyFont="1" applyFill="1" applyBorder="1" applyAlignment="1">
      <alignment horizontal="center" vertical="center"/>
    </xf>
    <xf numFmtId="0" fontId="92" fillId="0" borderId="11" xfId="0" applyFont="1" applyFill="1" applyBorder="1" applyAlignment="1">
      <alignment vertical="center"/>
    </xf>
    <xf numFmtId="0" fontId="88" fillId="0" borderId="15" xfId="0" applyFont="1" applyFill="1" applyBorder="1" applyAlignment="1">
      <alignment horizontal="right"/>
    </xf>
    <xf numFmtId="0" fontId="89" fillId="0" borderId="16" xfId="0" applyFont="1" applyBorder="1" applyAlignment="1">
      <alignment horizontal="left" vertical="top"/>
    </xf>
    <xf numFmtId="0" fontId="88" fillId="0" borderId="17" xfId="0" applyFont="1" applyFill="1" applyBorder="1" applyAlignment="1">
      <alignment horizontal="right"/>
    </xf>
    <xf numFmtId="0" fontId="93" fillId="0" borderId="0" xfId="0" applyFont="1" applyFill="1" applyBorder="1" applyAlignment="1">
      <alignment horizontal="center" vertical="center"/>
    </xf>
    <xf numFmtId="0" fontId="93" fillId="0" borderId="0" xfId="0" applyFont="1" applyBorder="1" applyAlignment="1">
      <alignment horizontal="center" vertical="center"/>
    </xf>
    <xf numFmtId="0" fontId="90" fillId="0" borderId="0" xfId="0" applyFont="1" applyBorder="1" applyAlignment="1">
      <alignment horizontal="center" vertical="center"/>
    </xf>
    <xf numFmtId="0" fontId="89" fillId="0" borderId="0" xfId="0" applyFont="1" applyFill="1" applyBorder="1" applyAlignment="1">
      <alignment horizontal="center" vertical="center"/>
    </xf>
    <xf numFmtId="0" fontId="11" fillId="0" borderId="0" xfId="0" applyFont="1" applyFill="1" applyAlignment="1">
      <alignment horizontal="right"/>
    </xf>
    <xf numFmtId="0" fontId="0" fillId="0" borderId="0" xfId="0" applyBorder="1" applyAlignment="1">
      <alignment horizontal="center" vertical="center"/>
    </xf>
    <xf numFmtId="0" fontId="94" fillId="0" borderId="0" xfId="0" applyFont="1" applyFill="1" applyAlignment="1">
      <alignment horizontal="right" vertical="center"/>
    </xf>
    <xf numFmtId="0" fontId="88" fillId="0" borderId="18" xfId="0" applyFont="1" applyFill="1" applyBorder="1" applyAlignment="1">
      <alignment horizontal="right"/>
    </xf>
    <xf numFmtId="0" fontId="11" fillId="0" borderId="0" xfId="0" applyFont="1" applyFill="1" applyBorder="1" applyAlignment="1">
      <alignment horizontal="left" vertical="top"/>
    </xf>
    <xf numFmtId="0" fontId="0" fillId="0" borderId="0" xfId="0" applyBorder="1" applyAlignment="1">
      <alignment horizontal="left" vertical="center"/>
    </xf>
    <xf numFmtId="0" fontId="94" fillId="0" borderId="0" xfId="0" applyFont="1" applyFill="1" applyAlignment="1">
      <alignment vertical="center"/>
    </xf>
    <xf numFmtId="0" fontId="95" fillId="0" borderId="0" xfId="0" applyFont="1" applyBorder="1" applyAlignment="1">
      <alignment horizontal="center" vertical="center"/>
    </xf>
    <xf numFmtId="0" fontId="94" fillId="0" borderId="0" xfId="0" applyFont="1" applyFill="1" applyAlignment="1">
      <alignment horizontal="right"/>
    </xf>
    <xf numFmtId="0" fontId="91" fillId="0" borderId="0" xfId="0" applyFont="1" applyFill="1" applyAlignment="1">
      <alignment/>
    </xf>
    <xf numFmtId="0" fontId="87" fillId="28" borderId="0" xfId="0" applyFont="1" applyFill="1" applyBorder="1" applyAlignment="1">
      <alignment vertical="center"/>
    </xf>
    <xf numFmtId="0" fontId="0" fillId="28" borderId="0" xfId="0" applyFont="1" applyFill="1" applyBorder="1" applyAlignment="1">
      <alignment vertical="center"/>
    </xf>
    <xf numFmtId="0" fontId="19" fillId="0" borderId="0" xfId="0" applyFont="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vertical="center"/>
    </xf>
    <xf numFmtId="0" fontId="19" fillId="0" borderId="11"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19" fillId="0" borderId="10" xfId="0" applyFont="1" applyBorder="1" applyAlignment="1">
      <alignment vertical="center"/>
    </xf>
    <xf numFmtId="0" fontId="19" fillId="0" borderId="21" xfId="0" applyFont="1" applyBorder="1" applyAlignment="1">
      <alignment horizontal="center"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22" xfId="0" applyFont="1" applyBorder="1" applyAlignment="1">
      <alignment vertical="center"/>
    </xf>
    <xf numFmtId="0" fontId="19" fillId="0" borderId="18" xfId="0" applyFont="1" applyBorder="1" applyAlignment="1">
      <alignment vertical="center"/>
    </xf>
    <xf numFmtId="0" fontId="19" fillId="0" borderId="23" xfId="0" applyFont="1" applyBorder="1" applyAlignment="1">
      <alignment horizontal="center" vertical="center"/>
    </xf>
    <xf numFmtId="0" fontId="19" fillId="0" borderId="19" xfId="0" applyFont="1" applyFill="1" applyBorder="1" applyAlignment="1">
      <alignment horizontal="center" vertical="center"/>
    </xf>
    <xf numFmtId="0" fontId="19" fillId="0" borderId="0" xfId="0" applyFont="1" applyBorder="1" applyAlignment="1">
      <alignment vertical="center"/>
    </xf>
    <xf numFmtId="0" fontId="0" fillId="0" borderId="0" xfId="0" applyAlignment="1">
      <alignment horizontal="center" vertical="center"/>
    </xf>
    <xf numFmtId="0" fontId="13" fillId="0" borderId="15" xfId="0" applyFont="1" applyFill="1" applyBorder="1" applyAlignment="1">
      <alignment vertical="center"/>
    </xf>
    <xf numFmtId="0" fontId="96" fillId="0" borderId="12" xfId="0" applyFont="1" applyFill="1" applyBorder="1" applyAlignment="1">
      <alignment horizontal="left" vertical="top"/>
    </xf>
    <xf numFmtId="0" fontId="9" fillId="0" borderId="12" xfId="0" applyFont="1" applyFill="1" applyBorder="1" applyAlignment="1">
      <alignment vertical="top"/>
    </xf>
    <xf numFmtId="0" fontId="19" fillId="0" borderId="0" xfId="0" applyFont="1" applyFill="1" applyBorder="1" applyAlignment="1">
      <alignment horizontal="center" vertical="center"/>
    </xf>
    <xf numFmtId="0" fontId="3" fillId="0" borderId="15" xfId="0" applyFont="1" applyFill="1" applyBorder="1" applyAlignment="1">
      <alignment vertical="center"/>
    </xf>
    <xf numFmtId="0" fontId="9" fillId="0" borderId="12" xfId="0" applyFont="1" applyFill="1" applyBorder="1" applyAlignment="1">
      <alignment horizontal="left" vertical="top"/>
    </xf>
    <xf numFmtId="0" fontId="19" fillId="0" borderId="15" xfId="0" applyFont="1" applyFill="1" applyBorder="1" applyAlignment="1">
      <alignment vertical="center"/>
    </xf>
    <xf numFmtId="0" fontId="19" fillId="0" borderId="11" xfId="0" applyFont="1" applyFill="1" applyBorder="1" applyAlignment="1">
      <alignment vertical="center"/>
    </xf>
    <xf numFmtId="0" fontId="19" fillId="0" borderId="0" xfId="0" applyFont="1" applyFill="1" applyAlignment="1">
      <alignment vertical="center"/>
    </xf>
    <xf numFmtId="0" fontId="7" fillId="0" borderId="0" xfId="0" applyFont="1" applyFill="1" applyBorder="1" applyAlignment="1">
      <alignment vertical="center"/>
    </xf>
    <xf numFmtId="0" fontId="19" fillId="0" borderId="10" xfId="0" applyFont="1" applyFill="1" applyBorder="1" applyAlignment="1">
      <alignment vertical="center"/>
    </xf>
    <xf numFmtId="0" fontId="19" fillId="0" borderId="10" xfId="0" applyFont="1" applyFill="1" applyBorder="1" applyAlignment="1">
      <alignment vertical="center"/>
    </xf>
    <xf numFmtId="0" fontId="87" fillId="0" borderId="0" xfId="0" applyFont="1" applyFill="1" applyBorder="1" applyAlignment="1">
      <alignment vertical="center"/>
    </xf>
    <xf numFmtId="0" fontId="0" fillId="0" borderId="13" xfId="0" applyBorder="1" applyAlignment="1">
      <alignment horizontal="center" vertical="center"/>
    </xf>
    <xf numFmtId="0" fontId="91" fillId="0" borderId="13" xfId="0" applyFont="1" applyFill="1" applyBorder="1" applyAlignment="1">
      <alignment horizontal="center" vertical="center"/>
    </xf>
    <xf numFmtId="0" fontId="97" fillId="0" borderId="0" xfId="0" applyFont="1" applyFill="1" applyAlignment="1">
      <alignment vertical="center"/>
    </xf>
    <xf numFmtId="0" fontId="4" fillId="0" borderId="0" xfId="0" applyFont="1" applyAlignment="1">
      <alignment vertical="center"/>
    </xf>
    <xf numFmtId="0" fontId="0" fillId="0" borderId="0" xfId="0" applyAlignment="1">
      <alignment vertical="center" shrinkToFit="1"/>
    </xf>
    <xf numFmtId="0" fontId="27" fillId="0" borderId="0" xfId="0" applyFont="1" applyAlignment="1">
      <alignment vertical="center"/>
    </xf>
    <xf numFmtId="0" fontId="0" fillId="0" borderId="0" xfId="0" applyFont="1" applyAlignment="1">
      <alignment vertical="center"/>
    </xf>
    <xf numFmtId="0" fontId="93" fillId="0" borderId="0" xfId="0" applyFont="1" applyAlignment="1">
      <alignment vertical="center"/>
    </xf>
    <xf numFmtId="0" fontId="98" fillId="0" borderId="0" xfId="0" applyFont="1" applyAlignment="1">
      <alignment horizontal="center" vertical="center"/>
    </xf>
    <xf numFmtId="0" fontId="91" fillId="0" borderId="0" xfId="0" applyFont="1" applyAlignment="1">
      <alignment horizontal="center" vertical="center"/>
    </xf>
    <xf numFmtId="0" fontId="89" fillId="0" borderId="0" xfId="0" applyFont="1" applyAlignment="1">
      <alignment horizontal="left" vertical="center"/>
    </xf>
    <xf numFmtId="0" fontId="92" fillId="0" borderId="0" xfId="0" applyFont="1" applyAlignment="1">
      <alignment vertical="center"/>
    </xf>
    <xf numFmtId="0" fontId="91" fillId="0" borderId="0" xfId="0" applyFont="1" applyAlignment="1">
      <alignment vertical="center"/>
    </xf>
    <xf numFmtId="0" fontId="9" fillId="0" borderId="0" xfId="0" applyFont="1" applyAlignment="1">
      <alignment vertical="center" shrinkToFit="1"/>
    </xf>
    <xf numFmtId="0" fontId="9" fillId="0" borderId="0" xfId="0" applyFont="1" applyAlignment="1">
      <alignment vertical="center"/>
    </xf>
    <xf numFmtId="0" fontId="99" fillId="0" borderId="0" xfId="0" applyFont="1" applyAlignment="1">
      <alignment vertical="top"/>
    </xf>
    <xf numFmtId="0" fontId="99" fillId="0" borderId="0" xfId="0" applyFont="1" applyFill="1" applyBorder="1" applyAlignment="1">
      <alignment/>
    </xf>
    <xf numFmtId="0" fontId="100" fillId="0" borderId="0" xfId="0" applyFont="1" applyFill="1" applyAlignment="1">
      <alignment horizontal="right"/>
    </xf>
    <xf numFmtId="0" fontId="11" fillId="0" borderId="15" xfId="0" applyFont="1" applyBorder="1" applyAlignment="1">
      <alignment vertical="center"/>
    </xf>
    <xf numFmtId="0" fontId="101" fillId="0" borderId="0" xfId="0" applyFont="1" applyAlignment="1">
      <alignment horizontal="right" vertical="top"/>
    </xf>
    <xf numFmtId="0" fontId="102" fillId="28" borderId="13" xfId="0" applyFont="1" applyFill="1" applyBorder="1" applyAlignment="1">
      <alignment horizontal="center" vertical="center" shrinkToFit="1"/>
    </xf>
    <xf numFmtId="0" fontId="89" fillId="0" borderId="16" xfId="0" applyFont="1" applyFill="1" applyBorder="1" applyAlignment="1">
      <alignment horizontal="left" vertical="top"/>
    </xf>
    <xf numFmtId="0" fontId="87" fillId="0" borderId="0" xfId="0" applyFont="1" applyFill="1" applyBorder="1" applyAlignment="1">
      <alignment/>
    </xf>
    <xf numFmtId="0" fontId="93" fillId="0" borderId="22" xfId="0" applyFont="1" applyFill="1" applyBorder="1" applyAlignment="1">
      <alignment horizontal="left" vertical="top"/>
    </xf>
    <xf numFmtId="0" fontId="93" fillId="0" borderId="12" xfId="0" applyFont="1" applyFill="1" applyBorder="1" applyAlignment="1">
      <alignment horizontal="left" vertical="top"/>
    </xf>
    <xf numFmtId="0" fontId="93" fillId="0" borderId="16" xfId="0" applyFont="1" applyFill="1" applyBorder="1" applyAlignment="1">
      <alignment horizontal="left" vertical="top"/>
    </xf>
    <xf numFmtId="0" fontId="31" fillId="28" borderId="24" xfId="0" applyFont="1" applyFill="1" applyBorder="1" applyAlignment="1">
      <alignment horizontal="center" vertical="center" textRotation="255" shrinkToFit="1"/>
    </xf>
    <xf numFmtId="0" fontId="32" fillId="28" borderId="19"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38" fontId="32" fillId="28" borderId="15" xfId="49" applyFont="1" applyFill="1" applyBorder="1" applyAlignment="1">
      <alignment vertical="center" shrinkToFit="1"/>
    </xf>
    <xf numFmtId="49" fontId="30" fillId="28" borderId="15" xfId="0" applyNumberFormat="1" applyFont="1" applyFill="1" applyBorder="1" applyAlignment="1">
      <alignment horizontal="center" vertical="center" shrinkToFit="1"/>
    </xf>
    <xf numFmtId="0" fontId="32" fillId="28" borderId="12" xfId="0" applyFont="1" applyFill="1" applyBorder="1" applyAlignment="1">
      <alignment horizontal="center" vertical="center" shrinkToFit="1"/>
    </xf>
    <xf numFmtId="0" fontId="32" fillId="0" borderId="15" xfId="0" applyFont="1" applyFill="1" applyBorder="1" applyAlignment="1">
      <alignment horizontal="center" vertical="center"/>
    </xf>
    <xf numFmtId="38" fontId="32" fillId="28" borderId="15" xfId="0" applyNumberFormat="1" applyFont="1" applyFill="1" applyBorder="1" applyAlignment="1">
      <alignment vertical="center" shrinkToFit="1"/>
    </xf>
    <xf numFmtId="0" fontId="93" fillId="0" borderId="12" xfId="0" applyFont="1" applyBorder="1" applyAlignment="1">
      <alignment horizontal="left" vertical="top"/>
    </xf>
    <xf numFmtId="0" fontId="101" fillId="0" borderId="0" xfId="0" applyFont="1" applyAlignment="1">
      <alignment/>
    </xf>
    <xf numFmtId="0" fontId="91" fillId="0" borderId="16" xfId="0" applyFont="1" applyFill="1" applyBorder="1" applyAlignment="1">
      <alignment horizontal="center" vertical="center" wrapText="1"/>
    </xf>
    <xf numFmtId="0" fontId="91" fillId="0" borderId="25" xfId="0" applyFont="1" applyBorder="1" applyAlignment="1">
      <alignment horizontal="center" vertical="center" wrapText="1"/>
    </xf>
    <xf numFmtId="0" fontId="9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91" fillId="0" borderId="16" xfId="0" applyFont="1" applyFill="1" applyBorder="1" applyAlignment="1">
      <alignment horizontal="center" vertical="center"/>
    </xf>
    <xf numFmtId="0" fontId="91" fillId="0" borderId="25" xfId="0" applyFont="1" applyBorder="1" applyAlignment="1">
      <alignment horizontal="center" vertical="center"/>
    </xf>
    <xf numFmtId="0" fontId="9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93" fillId="0" borderId="26" xfId="0" applyFont="1" applyBorder="1" applyAlignment="1">
      <alignment horizontal="center" vertical="center" shrinkToFit="1"/>
    </xf>
    <xf numFmtId="0" fontId="90"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38" fontId="102" fillId="0" borderId="15" xfId="49" applyNumberFormat="1" applyFont="1" applyFill="1" applyBorder="1" applyAlignment="1">
      <alignment horizontal="right" shrinkToFit="1"/>
    </xf>
    <xf numFmtId="3" fontId="102" fillId="0" borderId="15" xfId="49" applyNumberFormat="1" applyFont="1" applyFill="1" applyBorder="1" applyAlignment="1">
      <alignment horizontal="right" shrinkToFit="1"/>
    </xf>
    <xf numFmtId="9" fontId="34" fillId="0" borderId="27" xfId="0" applyNumberFormat="1" applyFont="1" applyBorder="1" applyAlignment="1">
      <alignment horizontal="center" vertical="center" shrinkToFit="1"/>
    </xf>
    <xf numFmtId="9" fontId="34" fillId="0" borderId="30" xfId="0" applyNumberFormat="1" applyFont="1" applyBorder="1" applyAlignment="1">
      <alignment horizontal="center" vertical="center" shrinkToFit="1"/>
    </xf>
    <xf numFmtId="9" fontId="34" fillId="0" borderId="29" xfId="0" applyNumberFormat="1" applyFont="1" applyBorder="1" applyAlignment="1">
      <alignment horizontal="center" vertical="center" shrinkToFit="1"/>
    </xf>
    <xf numFmtId="9" fontId="34" fillId="0" borderId="31" xfId="0" applyNumberFormat="1" applyFont="1" applyBorder="1" applyAlignment="1">
      <alignment horizontal="center" vertical="center" shrinkToFit="1"/>
    </xf>
    <xf numFmtId="0" fontId="96" fillId="0" borderId="32" xfId="0" applyFont="1" applyBorder="1" applyAlignment="1">
      <alignment vertical="center" wrapText="1" shrinkToFit="1"/>
    </xf>
    <xf numFmtId="0" fontId="96" fillId="0" borderId="25" xfId="0" applyFont="1" applyBorder="1" applyAlignment="1">
      <alignment vertical="center" shrinkToFit="1"/>
    </xf>
    <xf numFmtId="0" fontId="96" fillId="0" borderId="33" xfId="0" applyFont="1" applyBorder="1" applyAlignment="1">
      <alignment vertical="center" shrinkToFit="1"/>
    </xf>
    <xf numFmtId="0" fontId="96" fillId="0" borderId="0" xfId="0" applyFont="1" applyAlignment="1">
      <alignment vertical="center" shrinkToFit="1"/>
    </xf>
    <xf numFmtId="38" fontId="102" fillId="28" borderId="15" xfId="49" applyNumberFormat="1" applyFont="1" applyFill="1" applyBorder="1" applyAlignment="1">
      <alignment horizontal="right" shrinkToFit="1"/>
    </xf>
    <xf numFmtId="3" fontId="102" fillId="0" borderId="25" xfId="49" applyNumberFormat="1" applyFont="1" applyFill="1" applyBorder="1" applyAlignment="1">
      <alignment horizontal="right" shrinkToFit="1"/>
    </xf>
    <xf numFmtId="38" fontId="102" fillId="28" borderId="25" xfId="49" applyNumberFormat="1" applyFont="1" applyFill="1" applyBorder="1" applyAlignment="1">
      <alignment horizontal="right" shrinkToFit="1"/>
    </xf>
    <xf numFmtId="0" fontId="102" fillId="28" borderId="34" xfId="0" applyNumberFormat="1"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02" fillId="28" borderId="36" xfId="0" applyFont="1" applyFill="1" applyBorder="1" applyAlignment="1">
      <alignment horizontal="center" vertical="center" shrinkToFit="1"/>
    </xf>
    <xf numFmtId="0" fontId="102" fillId="28" borderId="13" xfId="0" applyFont="1" applyFill="1" applyBorder="1" applyAlignment="1">
      <alignment horizontal="center" vertical="center" shrinkToFit="1"/>
    </xf>
    <xf numFmtId="0" fontId="102" fillId="28" borderId="14" xfId="0" applyFont="1" applyFill="1" applyBorder="1" applyAlignment="1">
      <alignment horizontal="center" vertical="center" shrinkToFi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5" fillId="28" borderId="12" xfId="0" applyFont="1" applyFill="1" applyBorder="1" applyAlignment="1">
      <alignment horizontal="right" vertical="center"/>
    </xf>
    <xf numFmtId="0" fontId="15" fillId="28" borderId="15" xfId="0" applyFont="1" applyFill="1" applyBorder="1" applyAlignment="1">
      <alignment horizontal="right" vertical="center"/>
    </xf>
    <xf numFmtId="0" fontId="91" fillId="0" borderId="12" xfId="0" applyFont="1" applyFill="1" applyBorder="1" applyAlignment="1">
      <alignment horizontal="center" vertical="center"/>
    </xf>
    <xf numFmtId="0" fontId="102" fillId="28" borderId="21" xfId="0" applyFont="1" applyFill="1" applyBorder="1" applyAlignment="1">
      <alignment horizontal="center" vertical="center" shrinkToFit="1"/>
    </xf>
    <xf numFmtId="38" fontId="102" fillId="0" borderId="15" xfId="49" applyFont="1" applyFill="1" applyBorder="1" applyAlignment="1">
      <alignment horizontal="right" vertical="center" shrinkToFit="1"/>
    </xf>
    <xf numFmtId="38" fontId="15" fillId="0" borderId="15" xfId="49" applyFont="1" applyFill="1" applyBorder="1" applyAlignment="1">
      <alignment horizontal="right" vertical="center" shrinkToFi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02" fillId="28" borderId="40" xfId="0" applyFont="1" applyFill="1" applyBorder="1" applyAlignment="1">
      <alignment horizontal="center" vertical="center" shrinkToFit="1"/>
    </xf>
    <xf numFmtId="0" fontId="15" fillId="28" borderId="41" xfId="0" applyFont="1" applyFill="1" applyBorder="1" applyAlignment="1">
      <alignment horizontal="center" vertical="center" shrinkToFit="1"/>
    </xf>
    <xf numFmtId="0" fontId="15" fillId="28" borderId="42" xfId="0" applyFont="1" applyFill="1" applyBorder="1" applyAlignment="1">
      <alignment horizontal="center" vertical="center" shrinkToFit="1"/>
    </xf>
    <xf numFmtId="0" fontId="11" fillId="0" borderId="43" xfId="0" applyFont="1" applyBorder="1" applyAlignment="1">
      <alignment horizontal="center" vertical="center" shrinkToFit="1"/>
    </xf>
    <xf numFmtId="0" fontId="0" fillId="0" borderId="44" xfId="0" applyBorder="1" applyAlignment="1">
      <alignment horizontal="center" vertical="center" shrinkToFit="1"/>
    </xf>
    <xf numFmtId="0" fontId="15" fillId="28" borderId="45" xfId="0" applyFont="1" applyFill="1" applyBorder="1" applyAlignment="1">
      <alignment horizontal="center" vertical="center" shrinkToFit="1"/>
    </xf>
    <xf numFmtId="0" fontId="15" fillId="28" borderId="46" xfId="0" applyFont="1" applyFill="1" applyBorder="1" applyAlignment="1">
      <alignment horizontal="center" vertical="center" shrinkToFit="1"/>
    </xf>
    <xf numFmtId="0" fontId="15" fillId="28" borderId="47" xfId="0" applyFont="1" applyFill="1" applyBorder="1" applyAlignment="1">
      <alignment horizontal="center" vertical="center" shrinkToFit="1"/>
    </xf>
    <xf numFmtId="0" fontId="10" fillId="0" borderId="15" xfId="0" applyFont="1" applyBorder="1" applyAlignment="1">
      <alignment vertical="center"/>
    </xf>
    <xf numFmtId="0" fontId="0" fillId="0" borderId="15" xfId="0" applyBorder="1" applyAlignment="1">
      <alignment vertical="center"/>
    </xf>
    <xf numFmtId="0" fontId="103" fillId="0" borderId="48" xfId="0" applyFont="1" applyFill="1" applyBorder="1" applyAlignment="1">
      <alignment horizontal="center" vertical="center"/>
    </xf>
    <xf numFmtId="0" fontId="91" fillId="0" borderId="19" xfId="0" applyFont="1" applyFill="1" applyBorder="1" applyAlignment="1">
      <alignment horizontal="center" vertical="center"/>
    </xf>
    <xf numFmtId="49" fontId="29" fillId="0" borderId="0" xfId="0" applyNumberFormat="1" applyFont="1" applyFill="1" applyAlignment="1">
      <alignment horizontal="center" vertical="center" shrinkToFit="1"/>
    </xf>
    <xf numFmtId="0" fontId="0" fillId="0" borderId="0" xfId="0" applyFont="1" applyAlignment="1">
      <alignment horizontal="center" vertical="center" shrinkToFit="1"/>
    </xf>
    <xf numFmtId="49" fontId="98" fillId="28" borderId="49" xfId="0" applyNumberFormat="1"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28" borderId="52" xfId="0" applyFill="1"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0" fillId="28" borderId="54" xfId="0" applyFill="1" applyBorder="1" applyAlignment="1">
      <alignment horizontal="center" vertical="center" shrinkToFit="1"/>
    </xf>
    <xf numFmtId="0" fontId="0" fillId="0" borderId="55" xfId="0" applyBorder="1" applyAlignment="1">
      <alignment horizontal="center" vertical="center" shrinkToFit="1"/>
    </xf>
    <xf numFmtId="0" fontId="91" fillId="0" borderId="50" xfId="0" applyFont="1" applyFill="1" applyBorder="1" applyAlignment="1">
      <alignment horizontal="center" vertical="center" shrinkToFit="1"/>
    </xf>
    <xf numFmtId="0" fontId="91" fillId="0" borderId="0" xfId="0" applyFont="1" applyFill="1" applyBorder="1" applyAlignment="1">
      <alignment horizontal="center" vertical="center" shrinkToFit="1"/>
    </xf>
    <xf numFmtId="0" fontId="93" fillId="0" borderId="56"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vertical="center"/>
    </xf>
    <xf numFmtId="0" fontId="91" fillId="0" borderId="13" xfId="0" applyFont="1" applyFill="1" applyBorder="1" applyAlignment="1">
      <alignment horizontal="center" vertical="center"/>
    </xf>
    <xf numFmtId="0" fontId="0" fillId="0" borderId="13" xfId="0" applyBorder="1" applyAlignment="1">
      <alignment horizontal="center" vertical="center"/>
    </xf>
    <xf numFmtId="0" fontId="0" fillId="0" borderId="59" xfId="0" applyBorder="1" applyAlignment="1">
      <alignment horizontal="center" vertical="center"/>
    </xf>
    <xf numFmtId="0" fontId="91" fillId="0" borderId="60" xfId="0" applyFont="1" applyFill="1" applyBorder="1" applyAlignment="1">
      <alignment horizontal="center" vertical="center" wrapText="1"/>
    </xf>
    <xf numFmtId="0" fontId="91" fillId="0" borderId="50" xfId="0" applyFont="1" applyBorder="1" applyAlignment="1">
      <alignment horizontal="center" vertical="center" wrapText="1"/>
    </xf>
    <xf numFmtId="0" fontId="91" fillId="0" borderId="61"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43" xfId="0" applyFont="1" applyBorder="1" applyAlignment="1">
      <alignment horizontal="center" vertical="center" wrapText="1"/>
    </xf>
    <xf numFmtId="0" fontId="91" fillId="0" borderId="35" xfId="0" applyFont="1" applyBorder="1" applyAlignment="1">
      <alignment horizontal="center" vertical="center" wrapText="1"/>
    </xf>
    <xf numFmtId="0" fontId="102" fillId="28" borderId="50" xfId="0" applyFont="1" applyFill="1" applyBorder="1" applyAlignment="1">
      <alignment horizontal="center" vertical="center" shrinkToFit="1"/>
    </xf>
    <xf numFmtId="0" fontId="15" fillId="0" borderId="0" xfId="0" applyFont="1" applyAlignment="1">
      <alignment horizontal="center" vertical="center" shrinkToFit="1"/>
    </xf>
    <xf numFmtId="0" fontId="15" fillId="0" borderId="35" xfId="0" applyFont="1" applyBorder="1" applyAlignment="1">
      <alignment horizontal="center" vertical="center" shrinkToFit="1"/>
    </xf>
    <xf numFmtId="0" fontId="102" fillId="28" borderId="49" xfId="0" applyFont="1" applyFill="1" applyBorder="1" applyAlignment="1">
      <alignment horizontal="center" vertical="center" wrapText="1" shrinkToFit="1"/>
    </xf>
    <xf numFmtId="0" fontId="102" fillId="28" borderId="50" xfId="0" applyFont="1" applyFill="1" applyBorder="1" applyAlignment="1">
      <alignment horizontal="center" vertical="center" wrapText="1" shrinkToFit="1"/>
    </xf>
    <xf numFmtId="0" fontId="15" fillId="0" borderId="50" xfId="0" applyFont="1" applyBorder="1" applyAlignment="1">
      <alignment horizontal="center" vertical="center" wrapText="1" shrinkToFit="1"/>
    </xf>
    <xf numFmtId="0" fontId="15" fillId="0" borderId="51" xfId="0" applyFont="1" applyBorder="1" applyAlignment="1">
      <alignment horizontal="center" vertical="center" wrapText="1" shrinkToFit="1"/>
    </xf>
    <xf numFmtId="0" fontId="102" fillId="28" borderId="52" xfId="0" applyFont="1" applyFill="1" applyBorder="1" applyAlignment="1">
      <alignment horizontal="center" vertical="center" wrapText="1" shrinkToFit="1"/>
    </xf>
    <xf numFmtId="0" fontId="102" fillId="28" borderId="0" xfId="0" applyFont="1" applyFill="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53" xfId="0" applyFont="1" applyBorder="1" applyAlignment="1">
      <alignment horizontal="center" vertical="center" wrapText="1" shrinkToFit="1"/>
    </xf>
    <xf numFmtId="0" fontId="91" fillId="0" borderId="62" xfId="0" applyFont="1" applyFill="1" applyBorder="1" applyAlignment="1">
      <alignment horizontal="center" vertical="center"/>
    </xf>
    <xf numFmtId="0" fontId="91" fillId="0" borderId="34" xfId="0" applyFont="1" applyFill="1" applyBorder="1" applyAlignment="1">
      <alignment horizontal="left" vertical="center" shrinkToFit="1"/>
    </xf>
    <xf numFmtId="0" fontId="11" fillId="0" borderId="34"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64" xfId="0" applyFont="1" applyBorder="1" applyAlignment="1">
      <alignment horizontal="left" vertical="center" shrinkToFit="1"/>
    </xf>
    <xf numFmtId="0" fontId="91" fillId="0" borderId="15" xfId="0" applyFont="1" applyFill="1" applyBorder="1" applyAlignment="1">
      <alignment horizontal="center" vertical="center"/>
    </xf>
    <xf numFmtId="0" fontId="91" fillId="0" borderId="11" xfId="0" applyFont="1" applyFill="1" applyBorder="1" applyAlignment="1">
      <alignment horizontal="center" vertical="center"/>
    </xf>
    <xf numFmtId="0" fontId="93" fillId="0" borderId="19" xfId="0" applyFont="1" applyFill="1" applyBorder="1" applyAlignment="1">
      <alignment horizontal="center" vertical="center"/>
    </xf>
    <xf numFmtId="0" fontId="90" fillId="0" borderId="19" xfId="0" applyFont="1" applyBorder="1" applyAlignment="1">
      <alignment horizontal="center" vertical="center"/>
    </xf>
    <xf numFmtId="0" fontId="91" fillId="0" borderId="65" xfId="0" applyFont="1" applyFill="1" applyBorder="1" applyAlignment="1">
      <alignment horizontal="distributed" vertical="center"/>
    </xf>
    <xf numFmtId="0" fontId="91" fillId="0" borderId="19" xfId="0" applyFont="1" applyFill="1" applyBorder="1" applyAlignment="1">
      <alignment horizontal="distributed" vertical="center" indent="1" shrinkToFit="1"/>
    </xf>
    <xf numFmtId="0" fontId="102" fillId="28" borderId="66" xfId="0" applyFont="1" applyFill="1" applyBorder="1" applyAlignment="1">
      <alignment horizontal="right" vertical="center" wrapText="1"/>
    </xf>
    <xf numFmtId="0" fontId="102" fillId="28" borderId="34" xfId="0" applyFont="1" applyFill="1" applyBorder="1" applyAlignment="1">
      <alignment horizontal="right" vertical="center"/>
    </xf>
    <xf numFmtId="0" fontId="102" fillId="28" borderId="54" xfId="0" applyFont="1" applyFill="1" applyBorder="1" applyAlignment="1">
      <alignment horizontal="right" vertical="center"/>
    </xf>
    <xf numFmtId="0" fontId="102" fillId="28" borderId="35" xfId="0" applyFont="1" applyFill="1" applyBorder="1" applyAlignment="1">
      <alignment horizontal="right" vertical="center"/>
    </xf>
    <xf numFmtId="0" fontId="26" fillId="0" borderId="0" xfId="0" applyFont="1" applyAlignment="1">
      <alignment vertical="center"/>
    </xf>
    <xf numFmtId="0" fontId="0" fillId="0" borderId="0" xfId="0" applyAlignment="1">
      <alignment vertical="center"/>
    </xf>
    <xf numFmtId="0" fontId="102" fillId="28" borderId="19" xfId="0" applyFont="1" applyFill="1" applyBorder="1" applyAlignment="1">
      <alignment horizontal="center" vertical="center" shrinkToFit="1"/>
    </xf>
    <xf numFmtId="0" fontId="102" fillId="28" borderId="60" xfId="0" applyFont="1" applyFill="1" applyBorder="1" applyAlignment="1">
      <alignment horizontal="center" vertical="center" wrapText="1" shrinkToFit="1"/>
    </xf>
    <xf numFmtId="0" fontId="15" fillId="28" borderId="50" xfId="0" applyFont="1" applyFill="1" applyBorder="1" applyAlignment="1">
      <alignment horizontal="center" vertical="center" wrapText="1" shrinkToFit="1"/>
    </xf>
    <xf numFmtId="0" fontId="102" fillId="28" borderId="61" xfId="0" applyFont="1" applyFill="1" applyBorder="1" applyAlignment="1">
      <alignment horizontal="center" vertical="center" wrapText="1" shrinkToFit="1"/>
    </xf>
    <xf numFmtId="0" fontId="15" fillId="28" borderId="0" xfId="0" applyFont="1" applyFill="1" applyAlignment="1">
      <alignment horizontal="center" vertical="center" wrapText="1" shrinkToFit="1"/>
    </xf>
    <xf numFmtId="0" fontId="102" fillId="28" borderId="43" xfId="0" applyFont="1" applyFill="1" applyBorder="1" applyAlignment="1">
      <alignment horizontal="center" vertical="center" wrapText="1" shrinkToFit="1"/>
    </xf>
    <xf numFmtId="0" fontId="102" fillId="28" borderId="35" xfId="0" applyFont="1" applyFill="1" applyBorder="1" applyAlignment="1">
      <alignment horizontal="center" vertical="center" wrapText="1" shrinkToFit="1"/>
    </xf>
    <xf numFmtId="0" fontId="15" fillId="28" borderId="35" xfId="0" applyFont="1" applyFill="1" applyBorder="1" applyAlignment="1">
      <alignment horizontal="center" vertical="center" wrapText="1" shrinkToFit="1"/>
    </xf>
    <xf numFmtId="0" fontId="15" fillId="28" borderId="62" xfId="0" applyFont="1" applyFill="1" applyBorder="1" applyAlignment="1">
      <alignment vertical="center" shrinkToFit="1"/>
    </xf>
    <xf numFmtId="0" fontId="15" fillId="28" borderId="13" xfId="0" applyFont="1" applyFill="1" applyBorder="1" applyAlignment="1">
      <alignment vertical="center" shrinkToFit="1"/>
    </xf>
    <xf numFmtId="0" fontId="15" fillId="28" borderId="14" xfId="0" applyFont="1" applyFill="1" applyBorder="1" applyAlignment="1">
      <alignment vertical="center" shrinkToFit="1"/>
    </xf>
    <xf numFmtId="0" fontId="9" fillId="0" borderId="10" xfId="0" applyFont="1" applyBorder="1" applyAlignment="1">
      <alignment vertical="center" wrapText="1" shrinkToFit="1"/>
    </xf>
    <xf numFmtId="0" fontId="0" fillId="0" borderId="10" xfId="0" applyBorder="1" applyAlignment="1">
      <alignment vertical="center" shrinkToFit="1"/>
    </xf>
    <xf numFmtId="0" fontId="102" fillId="0" borderId="12" xfId="0" applyFont="1" applyFill="1" applyBorder="1" applyAlignment="1">
      <alignment horizontal="center" vertical="center" shrinkToFit="1"/>
    </xf>
    <xf numFmtId="0" fontId="102" fillId="0" borderId="11" xfId="0" applyFont="1" applyFill="1" applyBorder="1" applyAlignment="1">
      <alignment horizontal="center" vertical="center" shrinkToFit="1"/>
    </xf>
    <xf numFmtId="0" fontId="102" fillId="0" borderId="15" xfId="0" applyFont="1" applyFill="1" applyBorder="1" applyAlignment="1">
      <alignment horizontal="center" vertical="center" shrinkToFit="1"/>
    </xf>
    <xf numFmtId="0" fontId="103" fillId="0" borderId="12" xfId="0" applyFont="1" applyFill="1" applyBorder="1" applyAlignment="1">
      <alignment horizontal="center" vertical="center" shrinkToFit="1"/>
    </xf>
    <xf numFmtId="0" fontId="103" fillId="0" borderId="11" xfId="0" applyFont="1" applyFill="1" applyBorder="1" applyAlignment="1">
      <alignment horizontal="center" vertical="center" shrinkToFit="1"/>
    </xf>
    <xf numFmtId="38" fontId="93" fillId="0" borderId="19" xfId="49" applyFont="1" applyFill="1" applyBorder="1" applyAlignment="1">
      <alignment horizontal="center" vertical="center"/>
    </xf>
    <xf numFmtId="38" fontId="90" fillId="0" borderId="19" xfId="49" applyFont="1" applyBorder="1" applyAlignment="1">
      <alignment horizontal="center" vertical="center"/>
    </xf>
    <xf numFmtId="0" fontId="15" fillId="0" borderId="15"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93" fillId="0" borderId="12" xfId="0" applyFont="1" applyFill="1" applyBorder="1" applyAlignment="1">
      <alignment horizontal="distributed" vertical="center" indent="2"/>
    </xf>
    <xf numFmtId="0" fontId="90" fillId="0" borderId="15" xfId="0" applyFont="1" applyBorder="1" applyAlignment="1">
      <alignment horizontal="distributed" vertical="center" indent="2"/>
    </xf>
    <xf numFmtId="0" fontId="90" fillId="0" borderId="11" xfId="0" applyFont="1" applyBorder="1" applyAlignment="1">
      <alignment horizontal="distributed" vertical="center" indent="2"/>
    </xf>
    <xf numFmtId="0" fontId="102" fillId="0" borderId="12" xfId="0" applyFont="1" applyFill="1" applyBorder="1" applyAlignment="1">
      <alignment horizontal="right" vertical="center" shrinkToFit="1"/>
    </xf>
    <xf numFmtId="0" fontId="102" fillId="0" borderId="15" xfId="0" applyFont="1" applyFill="1" applyBorder="1" applyAlignment="1">
      <alignment horizontal="right" vertical="center" shrinkToFit="1"/>
    </xf>
    <xf numFmtId="0" fontId="93" fillId="0" borderId="12" xfId="0" applyFont="1" applyFill="1" applyBorder="1" applyAlignment="1">
      <alignment horizontal="center" vertical="center"/>
    </xf>
    <xf numFmtId="0" fontId="90" fillId="0" borderId="15" xfId="0" applyFont="1" applyBorder="1" applyAlignment="1">
      <alignment horizontal="center" vertical="center"/>
    </xf>
    <xf numFmtId="0" fontId="90" fillId="0" borderId="11" xfId="0" applyFont="1" applyBorder="1" applyAlignment="1">
      <alignment horizontal="center" vertical="center"/>
    </xf>
    <xf numFmtId="0" fontId="93" fillId="0" borderId="19" xfId="0" applyFont="1" applyBorder="1" applyAlignment="1">
      <alignment horizontal="center" vertical="center"/>
    </xf>
    <xf numFmtId="0" fontId="102" fillId="28" borderId="12" xfId="0" applyFont="1" applyFill="1" applyBorder="1" applyAlignment="1">
      <alignment horizontal="center" vertical="center" shrinkToFit="1"/>
    </xf>
    <xf numFmtId="0" fontId="102" fillId="28" borderId="11" xfId="0" applyFont="1" applyFill="1" applyBorder="1" applyAlignment="1">
      <alignment horizontal="center" vertical="center" shrinkToFit="1"/>
    </xf>
    <xf numFmtId="0" fontId="89" fillId="0" borderId="19" xfId="0" applyFont="1" applyFill="1" applyBorder="1" applyAlignment="1">
      <alignment horizontal="center" vertical="center"/>
    </xf>
    <xf numFmtId="49" fontId="102" fillId="0" borderId="12" xfId="0" applyNumberFormat="1" applyFont="1" applyFill="1" applyBorder="1" applyAlignment="1">
      <alignment horizontal="center" vertical="center" shrinkToFit="1"/>
    </xf>
    <xf numFmtId="49" fontId="102" fillId="0" borderId="15" xfId="0" applyNumberFormat="1" applyFont="1" applyFill="1" applyBorder="1" applyAlignment="1">
      <alignment horizontal="center" vertical="center" shrinkToFit="1"/>
    </xf>
    <xf numFmtId="49" fontId="102" fillId="0" borderId="11" xfId="0" applyNumberFormat="1" applyFont="1" applyFill="1" applyBorder="1" applyAlignment="1">
      <alignment horizontal="center" vertical="center" shrinkToFit="1"/>
    </xf>
    <xf numFmtId="0" fontId="102" fillId="28" borderId="15" xfId="0" applyFont="1" applyFill="1" applyBorder="1" applyAlignment="1">
      <alignment horizontal="center" vertical="center" shrinkToFit="1"/>
    </xf>
    <xf numFmtId="0" fontId="15" fillId="0" borderId="15" xfId="0" applyFont="1" applyBorder="1" applyAlignment="1">
      <alignment horizontal="center" vertical="center" shrinkToFit="1"/>
    </xf>
    <xf numFmtId="0" fontId="15" fillId="0" borderId="11" xfId="0" applyFont="1" applyBorder="1" applyAlignment="1">
      <alignment horizontal="center" vertical="center" shrinkToFit="1"/>
    </xf>
    <xf numFmtId="38" fontId="102" fillId="28" borderId="15" xfId="49" applyFont="1" applyFill="1" applyBorder="1" applyAlignment="1">
      <alignment horizontal="right" vertical="center" shrinkToFit="1"/>
    </xf>
    <xf numFmtId="38" fontId="15" fillId="28" borderId="15" xfId="49" applyFont="1" applyFill="1" applyBorder="1" applyAlignment="1">
      <alignment horizontal="right" vertical="center" shrinkToFit="1"/>
    </xf>
    <xf numFmtId="0" fontId="91" fillId="0" borderId="19" xfId="0" applyFont="1" applyFill="1" applyBorder="1" applyAlignment="1">
      <alignment horizontal="center" vertical="center" textRotation="255" wrapText="1"/>
    </xf>
    <xf numFmtId="0" fontId="91" fillId="0" borderId="19" xfId="0" applyFont="1" applyFill="1" applyBorder="1" applyAlignment="1">
      <alignment horizontal="center" vertical="center" textRotation="255"/>
    </xf>
    <xf numFmtId="0" fontId="11" fillId="0" borderId="67" xfId="0" applyFont="1" applyFill="1" applyBorder="1" applyAlignment="1">
      <alignment horizontal="center" vertical="center"/>
    </xf>
    <xf numFmtId="0" fontId="0" fillId="0" borderId="68" xfId="0" applyBorder="1" applyAlignment="1">
      <alignment horizontal="center" vertical="center"/>
    </xf>
    <xf numFmtId="0" fontId="11" fillId="0" borderId="69" xfId="0" applyFont="1" applyFill="1" applyBorder="1" applyAlignment="1">
      <alignment horizontal="center" vertical="center"/>
    </xf>
    <xf numFmtId="0" fontId="0" fillId="0" borderId="70" xfId="0" applyBorder="1" applyAlignment="1">
      <alignment horizontal="center" vertical="center"/>
    </xf>
    <xf numFmtId="0" fontId="11" fillId="0" borderId="19" xfId="0" applyFont="1" applyFill="1" applyBorder="1" applyAlignment="1">
      <alignment horizontal="center" vertical="center"/>
    </xf>
    <xf numFmtId="0" fontId="0" fillId="0" borderId="19" xfId="0" applyBorder="1" applyAlignment="1">
      <alignment horizontal="center" vertical="center"/>
    </xf>
    <xf numFmtId="0" fontId="11" fillId="0" borderId="19" xfId="0" applyFont="1" applyBorder="1" applyAlignment="1">
      <alignment horizontal="center" vertical="center"/>
    </xf>
    <xf numFmtId="0" fontId="0" fillId="0" borderId="71" xfId="0" applyBorder="1" applyAlignment="1">
      <alignment horizontal="center" vertical="center"/>
    </xf>
    <xf numFmtId="38" fontId="11" fillId="0" borderId="19" xfId="49" applyFont="1" applyFill="1" applyBorder="1" applyAlignment="1">
      <alignment horizontal="center" vertical="center"/>
    </xf>
    <xf numFmtId="38" fontId="0" fillId="0" borderId="19" xfId="49" applyFont="1" applyBorder="1" applyAlignment="1">
      <alignment horizontal="center" vertical="center"/>
    </xf>
    <xf numFmtId="38" fontId="0" fillId="0" borderId="71" xfId="49" applyFont="1" applyBorder="1" applyAlignment="1">
      <alignment horizontal="center" vertical="center"/>
    </xf>
    <xf numFmtId="0" fontId="11" fillId="0" borderId="7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38" fontId="11" fillId="0" borderId="12" xfId="49" applyFont="1" applyFill="1" applyBorder="1" applyAlignment="1">
      <alignment horizontal="center" vertical="center"/>
    </xf>
    <xf numFmtId="38" fontId="11" fillId="0" borderId="15" xfId="49" applyFont="1" applyFill="1" applyBorder="1" applyAlignment="1">
      <alignment horizontal="center" vertical="center"/>
    </xf>
    <xf numFmtId="38" fontId="11" fillId="0" borderId="74" xfId="49" applyFont="1" applyFill="1" applyBorder="1" applyAlignment="1">
      <alignment horizontal="center" vertical="center"/>
    </xf>
    <xf numFmtId="38" fontId="11" fillId="0" borderId="11" xfId="49" applyFont="1" applyFill="1" applyBorder="1" applyAlignment="1">
      <alignment horizontal="center" vertical="center"/>
    </xf>
    <xf numFmtId="0" fontId="11" fillId="0" borderId="70" xfId="0" applyFont="1" applyFill="1" applyBorder="1" applyAlignment="1">
      <alignment horizontal="center" vertical="center"/>
    </xf>
    <xf numFmtId="0" fontId="0" fillId="0" borderId="75" xfId="0" applyBorder="1" applyAlignment="1">
      <alignment horizontal="center" vertical="center"/>
    </xf>
    <xf numFmtId="0" fontId="11" fillId="0" borderId="76" xfId="0" applyFont="1" applyFill="1" applyBorder="1" applyAlignment="1">
      <alignment horizontal="center" vertical="center"/>
    </xf>
    <xf numFmtId="0" fontId="0" fillId="0" borderId="76" xfId="0"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6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78" xfId="0" applyFont="1" applyFill="1" applyBorder="1" applyAlignment="1">
      <alignment horizontal="center" vertical="center"/>
    </xf>
    <xf numFmtId="0" fontId="0" fillId="0" borderId="78" xfId="0" applyBorder="1" applyAlignment="1">
      <alignment horizontal="center" vertical="center"/>
    </xf>
    <xf numFmtId="38" fontId="11" fillId="0" borderId="78" xfId="49" applyFont="1" applyFill="1" applyBorder="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80" xfId="0" applyFont="1" applyFill="1" applyBorder="1" applyAlignment="1">
      <alignment horizontal="center" vertical="center"/>
    </xf>
    <xf numFmtId="38" fontId="11" fillId="0" borderId="45" xfId="49" applyFont="1" applyFill="1" applyBorder="1" applyAlignment="1">
      <alignment horizontal="center" vertical="center"/>
    </xf>
    <xf numFmtId="38" fontId="11" fillId="0" borderId="46" xfId="49" applyFont="1" applyFill="1" applyBorder="1" applyAlignment="1">
      <alignment horizontal="center" vertical="center"/>
    </xf>
    <xf numFmtId="38" fontId="11" fillId="0" borderId="80" xfId="49" applyFont="1" applyFill="1" applyBorder="1" applyAlignment="1">
      <alignment horizontal="center" vertical="center"/>
    </xf>
    <xf numFmtId="38" fontId="11" fillId="0" borderId="47" xfId="49" applyFont="1" applyFill="1" applyBorder="1" applyAlignment="1">
      <alignment horizontal="center" vertical="center"/>
    </xf>
    <xf numFmtId="0" fontId="0" fillId="0" borderId="81" xfId="0" applyBorder="1" applyAlignment="1">
      <alignment horizontal="center" vertical="center"/>
    </xf>
    <xf numFmtId="0" fontId="11" fillId="0" borderId="5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5" xfId="0" applyFont="1" applyBorder="1" applyAlignment="1">
      <alignment horizontal="left"/>
    </xf>
    <xf numFmtId="0" fontId="0" fillId="0" borderId="11" xfId="0" applyBorder="1" applyAlignment="1">
      <alignment horizontal="left"/>
    </xf>
    <xf numFmtId="0" fontId="0" fillId="0" borderId="15" xfId="0" applyBorder="1" applyAlignment="1">
      <alignment horizontal="center" vertical="center"/>
    </xf>
    <xf numFmtId="0" fontId="0" fillId="0" borderId="11" xfId="0" applyBorder="1" applyAlignment="1">
      <alignment horizontal="center" vertical="center"/>
    </xf>
    <xf numFmtId="0" fontId="23" fillId="0" borderId="19" xfId="0" applyFont="1" applyBorder="1" applyAlignment="1">
      <alignment horizontal="center" vertical="center" wrapText="1"/>
    </xf>
    <xf numFmtId="0" fontId="23" fillId="0" borderId="19" xfId="0" applyFont="1" applyBorder="1" applyAlignment="1">
      <alignment horizontal="center" vertical="center"/>
    </xf>
    <xf numFmtId="0" fontId="11" fillId="0" borderId="15" xfId="0" applyFont="1" applyBorder="1" applyAlignment="1">
      <alignment/>
    </xf>
    <xf numFmtId="0" fontId="0" fillId="0" borderId="11" xfId="0" applyBorder="1" applyAlignment="1">
      <alignment/>
    </xf>
    <xf numFmtId="38" fontId="102" fillId="0" borderId="82" xfId="49" applyFont="1" applyFill="1" applyBorder="1" applyAlignment="1">
      <alignment horizontal="right" vertical="center" shrinkToFit="1"/>
    </xf>
    <xf numFmtId="38" fontId="102" fillId="0" borderId="10" xfId="49" applyFont="1" applyFill="1" applyBorder="1" applyAlignment="1">
      <alignment horizontal="right" vertical="center" shrinkToFit="1"/>
    </xf>
    <xf numFmtId="0" fontId="14" fillId="0" borderId="0" xfId="0" applyFont="1" applyFill="1" applyAlignment="1">
      <alignment horizontal="distributed" vertical="center"/>
    </xf>
    <xf numFmtId="0" fontId="13" fillId="0" borderId="15" xfId="0" applyFont="1" applyFill="1" applyBorder="1" applyAlignment="1">
      <alignment vertical="center"/>
    </xf>
    <xf numFmtId="0" fontId="0" fillId="0" borderId="15" xfId="0" applyBorder="1" applyAlignment="1">
      <alignment vertical="center"/>
    </xf>
    <xf numFmtId="49" fontId="104" fillId="28" borderId="15" xfId="0" applyNumberFormat="1" applyFont="1" applyFill="1" applyBorder="1" applyAlignment="1">
      <alignment vertical="center" shrinkToFit="1"/>
    </xf>
    <xf numFmtId="49" fontId="15" fillId="0" borderId="15" xfId="0" applyNumberFormat="1" applyFont="1" applyBorder="1" applyAlignment="1">
      <alignment vertical="center" shrinkToFit="1"/>
    </xf>
    <xf numFmtId="0" fontId="30" fillId="0" borderId="10" xfId="0" applyNumberFormat="1" applyFont="1" applyFill="1" applyBorder="1" applyAlignment="1">
      <alignment vertical="center" shrinkToFit="1"/>
    </xf>
    <xf numFmtId="0" fontId="15" fillId="0" borderId="10" xfId="0" applyNumberFormat="1" applyFont="1" applyFill="1" applyBorder="1" applyAlignment="1">
      <alignment vertical="center" shrinkToFit="1"/>
    </xf>
    <xf numFmtId="0" fontId="10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0" xfId="0" applyFont="1" applyFill="1" applyAlignment="1">
      <alignment horizontal="center" vertical="center"/>
    </xf>
    <xf numFmtId="0" fontId="102" fillId="0" borderId="0" xfId="0" applyFont="1" applyFill="1" applyAlignment="1">
      <alignment horizontal="center" vertical="center"/>
    </xf>
    <xf numFmtId="0" fontId="102" fillId="28" borderId="0" xfId="0" applyFont="1" applyFill="1" applyAlignment="1">
      <alignment horizontal="center" vertical="center"/>
    </xf>
    <xf numFmtId="0" fontId="91" fillId="0" borderId="25"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86" xfId="0" applyFont="1" applyFill="1" applyBorder="1" applyAlignment="1">
      <alignment horizontal="center" vertical="center" wrapText="1"/>
    </xf>
    <xf numFmtId="0" fontId="91" fillId="0" borderId="87" xfId="0" applyFont="1" applyBorder="1" applyAlignment="1">
      <alignment horizontal="center" vertical="center" wrapText="1"/>
    </xf>
    <xf numFmtId="0" fontId="91" fillId="0" borderId="43" xfId="0" applyFont="1" applyFill="1" applyBorder="1" applyAlignment="1">
      <alignment horizontal="center" vertical="center" wrapText="1"/>
    </xf>
    <xf numFmtId="0" fontId="91" fillId="0" borderId="44" xfId="0" applyFont="1" applyBorder="1" applyAlignment="1">
      <alignment horizontal="center" vertical="center" wrapText="1"/>
    </xf>
    <xf numFmtId="0" fontId="102" fillId="28" borderId="66" xfId="0" applyFont="1" applyFill="1" applyBorder="1" applyAlignment="1">
      <alignment horizontal="center" vertical="center" shrinkToFit="1"/>
    </xf>
    <xf numFmtId="0" fontId="102" fillId="28" borderId="34" xfId="0" applyFont="1" applyFill="1" applyBorder="1" applyAlignment="1">
      <alignment horizontal="center" vertical="center" shrinkToFit="1"/>
    </xf>
    <xf numFmtId="0" fontId="102" fillId="28" borderId="88" xfId="0" applyFont="1" applyFill="1" applyBorder="1" applyAlignment="1">
      <alignment horizontal="center" vertical="center" shrinkToFit="1"/>
    </xf>
    <xf numFmtId="0" fontId="102" fillId="28" borderId="54" xfId="0" applyFont="1" applyFill="1" applyBorder="1" applyAlignment="1">
      <alignment horizontal="center" vertical="center" shrinkToFit="1"/>
    </xf>
    <xf numFmtId="0" fontId="102" fillId="28" borderId="35" xfId="0" applyFont="1" applyFill="1" applyBorder="1" applyAlignment="1">
      <alignment horizontal="center" vertical="center" shrinkToFit="1"/>
    </xf>
    <xf numFmtId="0" fontId="102" fillId="28" borderId="55" xfId="0" applyFont="1" applyFill="1" applyBorder="1" applyAlignment="1">
      <alignment horizontal="center" vertical="center" shrinkToFit="1"/>
    </xf>
    <xf numFmtId="0" fontId="91" fillId="0" borderId="35" xfId="0" applyFont="1" applyFill="1" applyBorder="1" applyAlignment="1">
      <alignment horizontal="distributed" vertical="center"/>
    </xf>
    <xf numFmtId="0" fontId="98" fillId="28" borderId="54" xfId="0" applyNumberFormat="1" applyFont="1" applyFill="1" applyBorder="1" applyAlignment="1">
      <alignment horizontal="center" vertical="center" shrinkToFit="1"/>
    </xf>
    <xf numFmtId="0" fontId="98" fillId="28" borderId="35" xfId="0" applyNumberFormat="1" applyFont="1" applyFill="1" applyBorder="1" applyAlignment="1">
      <alignment horizontal="center" vertical="center" shrinkToFit="1"/>
    </xf>
    <xf numFmtId="0" fontId="98" fillId="28" borderId="55" xfId="0" applyNumberFormat="1" applyFont="1" applyFill="1" applyBorder="1" applyAlignment="1">
      <alignment horizontal="center" vertical="center" shrinkToFit="1"/>
    </xf>
    <xf numFmtId="0" fontId="91" fillId="0" borderId="13" xfId="0" applyFont="1" applyFill="1" applyBorder="1" applyAlignment="1">
      <alignment horizontal="left" vertical="center" shrinkToFit="1"/>
    </xf>
    <xf numFmtId="0" fontId="11" fillId="0" borderId="13" xfId="0" applyFont="1" applyBorder="1" applyAlignment="1">
      <alignment vertical="center" shrinkToFit="1"/>
    </xf>
    <xf numFmtId="0" fontId="93" fillId="28" borderId="13" xfId="0" applyFont="1" applyFill="1" applyBorder="1" applyAlignment="1">
      <alignment horizontal="center" vertical="center" shrinkToFit="1"/>
    </xf>
    <xf numFmtId="0" fontId="11" fillId="0" borderId="36" xfId="0" applyFont="1" applyBorder="1" applyAlignment="1">
      <alignment vertical="center" shrinkToFit="1"/>
    </xf>
    <xf numFmtId="0" fontId="11" fillId="0" borderId="59" xfId="0" applyFont="1" applyBorder="1" applyAlignment="1">
      <alignment vertical="center" shrinkToFit="1"/>
    </xf>
    <xf numFmtId="0" fontId="91" fillId="0" borderId="89" xfId="0" applyFont="1" applyBorder="1" applyAlignment="1">
      <alignment horizontal="center" vertical="center" shrinkToFit="1"/>
    </xf>
    <xf numFmtId="0" fontId="0" fillId="0" borderId="41" xfId="0" applyBorder="1" applyAlignment="1">
      <alignment horizontal="center" vertical="center" shrinkToFit="1"/>
    </xf>
    <xf numFmtId="0" fontId="0" fillId="0" borderId="90" xfId="0" applyBorder="1" applyAlignment="1">
      <alignment horizontal="center" vertical="center" shrinkToFit="1"/>
    </xf>
    <xf numFmtId="49" fontId="30" fillId="28" borderId="15" xfId="0" applyNumberFormat="1" applyFont="1" applyFill="1" applyBorder="1" applyAlignment="1">
      <alignment horizontal="right" vertical="center" shrinkToFit="1"/>
    </xf>
    <xf numFmtId="49" fontId="30" fillId="28" borderId="15" xfId="0" applyNumberFormat="1" applyFont="1" applyFill="1" applyBorder="1" applyAlignment="1">
      <alignment horizontal="left" vertical="center" shrinkToFit="1"/>
    </xf>
    <xf numFmtId="0" fontId="12" fillId="10" borderId="62"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14" xfId="0" applyFont="1" applyFill="1" applyBorder="1" applyAlignment="1">
      <alignment horizontal="center" vertical="center"/>
    </xf>
    <xf numFmtId="0" fontId="91" fillId="0" borderId="34" xfId="0" applyFont="1" applyFill="1" applyBorder="1" applyAlignment="1">
      <alignment horizontal="distributed" vertical="distributed"/>
    </xf>
    <xf numFmtId="0" fontId="91" fillId="0" borderId="0" xfId="0" applyFont="1" applyFill="1" applyBorder="1" applyAlignment="1">
      <alignment horizontal="distributed" vertical="distributed"/>
    </xf>
    <xf numFmtId="0" fontId="91" fillId="0" borderId="51" xfId="0" applyFont="1" applyFill="1" applyBorder="1" applyAlignment="1">
      <alignment horizontal="center" vertical="center"/>
    </xf>
    <xf numFmtId="0" fontId="91" fillId="0" borderId="53" xfId="0" applyFont="1" applyFill="1" applyBorder="1" applyAlignment="1">
      <alignment horizontal="center" vertical="center"/>
    </xf>
    <xf numFmtId="0" fontId="94" fillId="33" borderId="62" xfId="0" applyFont="1" applyFill="1" applyBorder="1" applyAlignment="1">
      <alignment horizontal="left" vertical="center" shrinkToFit="1"/>
    </xf>
    <xf numFmtId="0" fontId="0" fillId="33" borderId="13" xfId="0" applyFill="1" applyBorder="1" applyAlignment="1">
      <alignment horizontal="left" vertical="center" shrinkToFit="1"/>
    </xf>
    <xf numFmtId="0" fontId="0" fillId="33" borderId="14" xfId="0" applyFill="1" applyBorder="1" applyAlignment="1">
      <alignment horizontal="left" vertical="center" shrinkToFit="1"/>
    </xf>
    <xf numFmtId="0" fontId="93" fillId="28" borderId="91" xfId="0" applyNumberFormat="1" applyFont="1" applyFill="1" applyBorder="1" applyAlignment="1">
      <alignment horizontal="center" vertical="center" shrinkToFit="1"/>
    </xf>
    <xf numFmtId="0" fontId="93" fillId="28" borderId="65" xfId="0" applyNumberFormat="1" applyFont="1" applyFill="1" applyBorder="1" applyAlignment="1">
      <alignment horizontal="center" vertical="center" shrinkToFit="1"/>
    </xf>
    <xf numFmtId="0" fontId="93" fillId="28" borderId="92" xfId="0" applyNumberFormat="1" applyFont="1" applyFill="1" applyBorder="1" applyAlignment="1">
      <alignment horizontal="center" vertical="center" shrinkToFit="1"/>
    </xf>
    <xf numFmtId="0" fontId="32" fillId="0" borderId="19" xfId="0" applyNumberFormat="1" applyFont="1" applyFill="1" applyBorder="1" applyAlignment="1">
      <alignment horizontal="center" vertical="center"/>
    </xf>
    <xf numFmtId="0" fontId="32" fillId="0" borderId="19" xfId="0" applyFont="1" applyFill="1" applyBorder="1" applyAlignment="1">
      <alignment horizontal="center" vertical="center"/>
    </xf>
    <xf numFmtId="0" fontId="19" fillId="0" borderId="12" xfId="0" applyFont="1" applyBorder="1" applyAlignment="1">
      <alignment vertical="center" shrinkToFit="1"/>
    </xf>
    <xf numFmtId="0" fontId="0" fillId="0" borderId="15" xfId="0" applyBorder="1" applyAlignment="1">
      <alignment vertical="center" shrinkToFit="1"/>
    </xf>
    <xf numFmtId="0" fontId="32" fillId="0" borderId="12"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19" xfId="0" applyFont="1" applyFill="1" applyBorder="1" applyAlignment="1">
      <alignment horizontal="center" vertical="center"/>
    </xf>
    <xf numFmtId="0" fontId="19" fillId="0" borderId="62" xfId="0" applyFont="1" applyBorder="1" applyAlignment="1">
      <alignment horizontal="center" vertical="center"/>
    </xf>
    <xf numFmtId="0" fontId="0" fillId="0" borderId="14" xfId="0" applyBorder="1" applyAlignment="1">
      <alignment horizontal="center" vertical="center"/>
    </xf>
    <xf numFmtId="0" fontId="32" fillId="0" borderId="19" xfId="0" applyNumberFormat="1" applyFont="1" applyFill="1" applyBorder="1" applyAlignment="1">
      <alignment horizontal="center" vertical="center" shrinkToFit="1"/>
    </xf>
    <xf numFmtId="0" fontId="33" fillId="0" borderId="19" xfId="0" applyNumberFormat="1" applyFont="1" applyFill="1" applyBorder="1" applyAlignment="1">
      <alignment horizontal="center" vertical="center" shrinkToFit="1"/>
    </xf>
    <xf numFmtId="0" fontId="32" fillId="28" borderId="19" xfId="0" applyNumberFormat="1" applyFont="1" applyFill="1" applyBorder="1" applyAlignment="1">
      <alignment horizontal="center" vertical="center" shrinkToFit="1"/>
    </xf>
    <xf numFmtId="0" fontId="33" fillId="28" borderId="19" xfId="0" applyNumberFormat="1" applyFont="1" applyFill="1" applyBorder="1" applyAlignment="1">
      <alignment horizontal="center" vertical="center" shrinkToFit="1"/>
    </xf>
    <xf numFmtId="0" fontId="20" fillId="0" borderId="0" xfId="0" applyFont="1" applyAlignment="1">
      <alignment horizontal="center" vertical="center"/>
    </xf>
    <xf numFmtId="0" fontId="21" fillId="0" borderId="0" xfId="0" applyFont="1" applyAlignment="1">
      <alignment horizontal="center" vertical="center"/>
    </xf>
    <xf numFmtId="38" fontId="14" fillId="0" borderId="19" xfId="49" applyFont="1" applyFill="1" applyBorder="1" applyAlignment="1">
      <alignment horizontal="right" vertical="center" shrinkToFit="1"/>
    </xf>
    <xf numFmtId="0" fontId="32" fillId="28" borderId="16" xfId="0" applyFont="1" applyFill="1" applyBorder="1" applyAlignment="1">
      <alignment vertical="center" shrinkToFit="1"/>
    </xf>
    <xf numFmtId="0" fontId="32" fillId="28" borderId="25" xfId="0" applyFont="1" applyFill="1" applyBorder="1" applyAlignment="1">
      <alignment vertical="center" shrinkToFit="1"/>
    </xf>
    <xf numFmtId="0" fontId="33" fillId="28" borderId="25" xfId="0" applyFont="1" applyFill="1" applyBorder="1" applyAlignment="1">
      <alignment vertical="center" shrinkToFit="1"/>
    </xf>
    <xf numFmtId="0" fontId="33" fillId="28" borderId="17" xfId="0" applyFont="1" applyFill="1" applyBorder="1" applyAlignment="1">
      <alignment vertical="center" shrinkToFit="1"/>
    </xf>
    <xf numFmtId="0" fontId="33" fillId="0" borderId="22" xfId="0" applyFont="1" applyBorder="1" applyAlignment="1">
      <alignment vertical="center" shrinkToFit="1"/>
    </xf>
    <xf numFmtId="0" fontId="33" fillId="0" borderId="10" xfId="0" applyFont="1" applyBorder="1" applyAlignment="1">
      <alignment vertical="center" shrinkToFit="1"/>
    </xf>
    <xf numFmtId="0" fontId="33" fillId="0" borderId="18" xfId="0" applyFont="1" applyBorder="1" applyAlignment="1">
      <alignment vertical="center" shrinkToFit="1"/>
    </xf>
    <xf numFmtId="0" fontId="19" fillId="0" borderId="19" xfId="0" applyFont="1" applyBorder="1" applyAlignment="1">
      <alignment horizontal="center" vertical="center"/>
    </xf>
    <xf numFmtId="0" fontId="32" fillId="28" borderId="16" xfId="0" applyFont="1" applyFill="1" applyBorder="1" applyAlignment="1">
      <alignment horizontal="center" vertical="center" shrinkToFit="1"/>
    </xf>
    <xf numFmtId="0" fontId="32" fillId="28" borderId="25" xfId="0" applyFont="1" applyFill="1" applyBorder="1" applyAlignment="1">
      <alignment horizontal="center" vertical="center" shrinkToFit="1"/>
    </xf>
    <xf numFmtId="0" fontId="33" fillId="28" borderId="25" xfId="0" applyFont="1" applyFill="1" applyBorder="1" applyAlignment="1">
      <alignment horizontal="center" vertical="center" shrinkToFit="1"/>
    </xf>
    <xf numFmtId="0" fontId="33" fillId="28" borderId="17" xfId="0" applyFont="1" applyFill="1" applyBorder="1" applyAlignment="1">
      <alignment horizontal="center" vertical="center" shrinkToFit="1"/>
    </xf>
    <xf numFmtId="0" fontId="33" fillId="28" borderId="52" xfId="0" applyFont="1" applyFill="1" applyBorder="1" applyAlignment="1">
      <alignment horizontal="center" vertical="center" shrinkToFit="1"/>
    </xf>
    <xf numFmtId="0" fontId="33" fillId="28" borderId="0" xfId="0" applyFont="1" applyFill="1" applyBorder="1" applyAlignment="1">
      <alignment horizontal="center" vertical="center" shrinkToFit="1"/>
    </xf>
    <xf numFmtId="0" fontId="33" fillId="28" borderId="77" xfId="0" applyFont="1" applyFill="1" applyBorder="1" applyAlignment="1">
      <alignment horizontal="center" vertical="center" shrinkToFit="1"/>
    </xf>
    <xf numFmtId="0" fontId="33" fillId="28" borderId="22" xfId="0" applyFont="1" applyFill="1" applyBorder="1" applyAlignment="1">
      <alignment horizontal="center" vertical="center" shrinkToFit="1"/>
    </xf>
    <xf numFmtId="0" fontId="33" fillId="28" borderId="10" xfId="0" applyFont="1" applyFill="1" applyBorder="1" applyAlignment="1">
      <alignment horizontal="center" vertical="center" shrinkToFit="1"/>
    </xf>
    <xf numFmtId="0" fontId="33" fillId="28" borderId="18" xfId="0" applyFont="1" applyFill="1" applyBorder="1" applyAlignment="1">
      <alignment horizontal="center" vertical="center" shrinkToFit="1"/>
    </xf>
    <xf numFmtId="0" fontId="0" fillId="0" borderId="21" xfId="0" applyBorder="1" applyAlignment="1">
      <alignment horizontal="center" vertical="center"/>
    </xf>
    <xf numFmtId="0" fontId="32" fillId="0" borderId="19" xfId="0" applyFont="1" applyFill="1" applyBorder="1" applyAlignment="1">
      <alignment horizontal="center" vertical="center" shrinkToFit="1"/>
    </xf>
    <xf numFmtId="0" fontId="33" fillId="0" borderId="19" xfId="0" applyFont="1" applyFill="1" applyBorder="1" applyAlignment="1">
      <alignment horizontal="center" vertical="center" shrinkToFit="1"/>
    </xf>
    <xf numFmtId="38" fontId="32" fillId="28" borderId="25" xfId="0" applyNumberFormat="1" applyFont="1" applyFill="1" applyBorder="1" applyAlignment="1">
      <alignment horizontal="right" vertical="center" shrinkToFit="1"/>
    </xf>
    <xf numFmtId="38" fontId="33" fillId="28" borderId="25" xfId="0" applyNumberFormat="1" applyFont="1" applyFill="1" applyBorder="1" applyAlignment="1">
      <alignment horizontal="right" vertical="center" shrinkToFit="1"/>
    </xf>
    <xf numFmtId="38" fontId="33" fillId="28" borderId="10" xfId="0" applyNumberFormat="1" applyFont="1" applyFill="1" applyBorder="1" applyAlignment="1">
      <alignment horizontal="right" vertical="center" shrinkToFit="1"/>
    </xf>
    <xf numFmtId="0" fontId="22" fillId="0" borderId="0" xfId="0" applyFont="1" applyAlignment="1">
      <alignment horizontal="center" vertical="center"/>
    </xf>
    <xf numFmtId="0" fontId="0" fillId="0" borderId="0" xfId="0" applyAlignment="1">
      <alignment horizontal="center" vertical="center"/>
    </xf>
    <xf numFmtId="0" fontId="32" fillId="28" borderId="19" xfId="0" applyFont="1" applyFill="1" applyBorder="1" applyAlignment="1">
      <alignment horizontal="center" vertical="center" shrinkToFit="1"/>
    </xf>
    <xf numFmtId="0" fontId="33" fillId="28" borderId="19" xfId="0" applyFont="1" applyFill="1" applyBorder="1" applyAlignment="1">
      <alignment horizontal="center" vertical="center" shrinkToFit="1"/>
    </xf>
    <xf numFmtId="0" fontId="19" fillId="0" borderId="0" xfId="0" applyFont="1" applyAlignment="1">
      <alignment horizontal="center" vertical="center" wrapText="1"/>
    </xf>
    <xf numFmtId="0" fontId="19" fillId="0" borderId="77" xfId="0" applyFont="1" applyBorder="1" applyAlignment="1">
      <alignment horizontal="center" vertical="center" wrapText="1"/>
    </xf>
    <xf numFmtId="38" fontId="14" fillId="0" borderId="12" xfId="0" applyNumberFormat="1" applyFont="1" applyFill="1" applyBorder="1" applyAlignment="1">
      <alignment horizontal="right" vertical="center" shrinkToFit="1"/>
    </xf>
    <xf numFmtId="38" fontId="33" fillId="0" borderId="15" xfId="0" applyNumberFormat="1" applyFont="1" applyBorder="1" applyAlignment="1">
      <alignment horizontal="right" vertical="center" shrinkToFit="1"/>
    </xf>
    <xf numFmtId="38" fontId="33" fillId="0" borderId="11" xfId="0" applyNumberFormat="1" applyFont="1" applyBorder="1" applyAlignment="1">
      <alignment horizontal="right" vertical="center" shrinkToFit="1"/>
    </xf>
    <xf numFmtId="0" fontId="32" fillId="0" borderId="68" xfId="0" applyFont="1" applyFill="1" applyBorder="1" applyAlignment="1">
      <alignment vertical="center"/>
    </xf>
    <xf numFmtId="0" fontId="19" fillId="0" borderId="12" xfId="0" applyFont="1" applyFill="1" applyBorder="1" applyAlignment="1">
      <alignment vertical="center"/>
    </xf>
    <xf numFmtId="0" fontId="19" fillId="0" borderId="15" xfId="0" applyFont="1" applyFill="1" applyBorder="1" applyAlignment="1">
      <alignment vertical="center"/>
    </xf>
    <xf numFmtId="0" fontId="19" fillId="0" borderId="15" xfId="0" applyFont="1" applyBorder="1" applyAlignment="1">
      <alignment vertical="center"/>
    </xf>
    <xf numFmtId="0" fontId="19" fillId="0" borderId="11" xfId="0" applyFont="1" applyBorder="1" applyAlignment="1">
      <alignment vertical="center"/>
    </xf>
    <xf numFmtId="0" fontId="32" fillId="28" borderId="12" xfId="0" applyFont="1" applyFill="1" applyBorder="1" applyAlignment="1">
      <alignment horizontal="center" vertical="center" shrinkToFit="1"/>
    </xf>
    <xf numFmtId="0" fontId="32" fillId="0" borderId="15" xfId="0" applyFont="1" applyBorder="1" applyAlignment="1">
      <alignment horizontal="center" vertical="center" shrinkToFit="1"/>
    </xf>
    <xf numFmtId="0" fontId="32" fillId="0" borderId="11" xfId="0" applyFont="1" applyBorder="1" applyAlignment="1">
      <alignment horizontal="center" vertical="center" shrinkToFit="1"/>
    </xf>
    <xf numFmtId="0" fontId="32" fillId="28" borderId="21" xfId="0" applyFont="1" applyFill="1" applyBorder="1" applyAlignment="1">
      <alignment horizontal="center" vertical="center"/>
    </xf>
    <xf numFmtId="0" fontId="32" fillId="28" borderId="23" xfId="0" applyFont="1" applyFill="1" applyBorder="1" applyAlignment="1">
      <alignment horizontal="center" vertical="center"/>
    </xf>
    <xf numFmtId="0" fontId="32" fillId="28" borderId="20" xfId="0" applyFont="1" applyFill="1" applyBorder="1" applyAlignment="1">
      <alignment horizontal="center" vertical="center"/>
    </xf>
    <xf numFmtId="0" fontId="32" fillId="28" borderId="11" xfId="0" applyFont="1" applyFill="1" applyBorder="1" applyAlignment="1">
      <alignment horizontal="center" vertical="center" shrinkToFit="1"/>
    </xf>
    <xf numFmtId="0" fontId="32" fillId="0" borderId="19" xfId="0" applyFont="1" applyBorder="1" applyAlignment="1">
      <alignment horizontal="center" vertical="center" shrinkToFit="1"/>
    </xf>
    <xf numFmtId="0" fontId="19" fillId="0" borderId="68" xfId="0" applyFont="1" applyFill="1" applyBorder="1" applyAlignment="1">
      <alignment horizontal="center" vertical="center"/>
    </xf>
    <xf numFmtId="0" fontId="18" fillId="0" borderId="68" xfId="0" applyFont="1" applyFill="1" applyBorder="1" applyAlignment="1">
      <alignment horizontal="center" vertical="center"/>
    </xf>
    <xf numFmtId="0" fontId="19" fillId="0" borderId="11" xfId="0" applyFont="1" applyFill="1" applyBorder="1" applyAlignment="1">
      <alignment horizontal="center" vertical="center"/>
    </xf>
    <xf numFmtId="0" fontId="18" fillId="0" borderId="19" xfId="0" applyFont="1" applyFill="1" applyBorder="1" applyAlignment="1">
      <alignment horizontal="center" vertical="center"/>
    </xf>
    <xf numFmtId="0" fontId="19" fillId="0" borderId="11" xfId="0" applyFont="1" applyBorder="1" applyAlignment="1">
      <alignment horizontal="center" vertical="center"/>
    </xf>
    <xf numFmtId="0" fontId="18" fillId="0" borderId="19" xfId="0" applyFont="1" applyBorder="1" applyAlignment="1">
      <alignment horizontal="center" vertical="center"/>
    </xf>
    <xf numFmtId="0" fontId="32" fillId="0" borderId="15"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rgb="FFFF0000"/>
      </font>
    </dxf>
    <dxf>
      <font>
        <color rgb="FFFF0000"/>
      </font>
    </dxf>
    <dxf>
      <font>
        <color auto="1"/>
      </font>
    </dxf>
    <dxf>
      <font>
        <color rgb="FFFF0000"/>
      </font>
    </dxf>
    <dxf>
      <font>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9</xdr:row>
      <xdr:rowOff>47625</xdr:rowOff>
    </xdr:from>
    <xdr:to>
      <xdr:col>5</xdr:col>
      <xdr:colOff>600075</xdr:colOff>
      <xdr:row>11</xdr:row>
      <xdr:rowOff>123825</xdr:rowOff>
    </xdr:to>
    <xdr:sp>
      <xdr:nvSpPr>
        <xdr:cNvPr id="1" name="楕円 1"/>
        <xdr:cNvSpPr>
          <a:spLocks/>
        </xdr:cNvSpPr>
      </xdr:nvSpPr>
      <xdr:spPr>
        <a:xfrm>
          <a:off x="1857375" y="2219325"/>
          <a:ext cx="1781175" cy="438150"/>
        </a:xfrm>
        <a:prstGeom prst="ellipse">
          <a:avLst/>
        </a:prstGeom>
        <a:noFill/>
        <a:ln w="28575" cmpd="sng">
          <a:solidFill>
            <a:srgbClr val="000000"/>
          </a:solidFill>
          <a:headEnd type="none"/>
          <a:tailEnd type="none"/>
        </a:ln>
      </xdr:spPr>
      <xdr:txBody>
        <a:bodyPr vertOverflow="clip" wrap="square" lIns="82296" tIns="50292" rIns="82296" bIns="0"/>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9</xdr:row>
      <xdr:rowOff>57150</xdr:rowOff>
    </xdr:from>
    <xdr:to>
      <xdr:col>5</xdr:col>
      <xdr:colOff>533400</xdr:colOff>
      <xdr:row>11</xdr:row>
      <xdr:rowOff>133350</xdr:rowOff>
    </xdr:to>
    <xdr:sp>
      <xdr:nvSpPr>
        <xdr:cNvPr id="1" name="楕円 1"/>
        <xdr:cNvSpPr>
          <a:spLocks/>
        </xdr:cNvSpPr>
      </xdr:nvSpPr>
      <xdr:spPr>
        <a:xfrm>
          <a:off x="1790700" y="2228850"/>
          <a:ext cx="1781175" cy="438150"/>
        </a:xfrm>
        <a:prstGeom prst="ellipse">
          <a:avLst/>
        </a:prstGeom>
        <a:noFill/>
        <a:ln w="28575" cmpd="sng">
          <a:solidFill>
            <a:srgbClr val="000000"/>
          </a:solidFill>
          <a:headEnd type="none"/>
          <a:tailEnd type="none"/>
        </a:ln>
      </xdr:spPr>
      <xdr:txBody>
        <a:bodyPr vertOverflow="clip" wrap="square" lIns="82296" tIns="50292" rIns="82296" bIns="0"/>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V66"/>
  <sheetViews>
    <sheetView tabSelected="1" zoomScale="75" zoomScaleNormal="75" zoomScaleSheetLayoutView="25" zoomScalePageLayoutView="50" workbookViewId="0" topLeftCell="A1">
      <selection activeCell="E6" sqref="E6:Q6"/>
    </sheetView>
  </sheetViews>
  <sheetFormatPr defaultColWidth="9.00390625" defaultRowHeight="13.5"/>
  <cols>
    <col min="1" max="1" width="9.50390625" style="3" customWidth="1"/>
    <col min="2" max="2" width="6.75390625" style="2" customWidth="1"/>
    <col min="3" max="9" width="7.75390625" style="2" customWidth="1"/>
    <col min="10" max="39" width="6.75390625" style="2" customWidth="1"/>
    <col min="40" max="16384" width="9.00390625" style="2" customWidth="1"/>
  </cols>
  <sheetData>
    <row r="1" ht="11.25" thickBot="1"/>
    <row r="2" spans="1:39" ht="48.75" customHeight="1" thickBot="1">
      <c r="A2" s="182" t="s">
        <v>227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378" t="s">
        <v>195</v>
      </c>
      <c r="AH2" s="379"/>
      <c r="AI2" s="379"/>
      <c r="AJ2" s="379"/>
      <c r="AK2" s="379"/>
      <c r="AL2" s="379"/>
      <c r="AM2" s="380"/>
    </row>
    <row r="3" spans="1:48" s="11" customFormat="1" ht="45" customHeight="1">
      <c r="A3" s="182" t="s">
        <v>259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3"/>
      <c r="AH3" s="13"/>
      <c r="AI3" s="13"/>
      <c r="AJ3" s="13"/>
      <c r="AK3" s="13"/>
      <c r="AL3" s="13"/>
      <c r="AM3" s="13"/>
      <c r="AN3" s="2"/>
      <c r="AO3" s="2"/>
      <c r="AP3" s="2"/>
      <c r="AQ3" s="2"/>
      <c r="AR3" s="2"/>
      <c r="AS3" s="2"/>
      <c r="AT3" s="2"/>
      <c r="AU3" s="2"/>
      <c r="AV3" s="2"/>
    </row>
    <row r="4" spans="1:28" s="5" customFormat="1" ht="36" customHeight="1">
      <c r="A4" s="19"/>
      <c r="B4" s="19"/>
      <c r="C4" s="4"/>
      <c r="D4" s="4"/>
      <c r="E4" s="4"/>
      <c r="F4" s="4"/>
      <c r="G4" s="4"/>
      <c r="H4" s="4"/>
      <c r="I4" s="4"/>
      <c r="J4" s="4"/>
      <c r="K4" s="4"/>
      <c r="L4" s="4"/>
      <c r="M4" s="51" t="s">
        <v>95</v>
      </c>
      <c r="N4" s="52"/>
      <c r="O4" s="51"/>
      <c r="P4" s="52"/>
      <c r="Q4" s="52"/>
      <c r="R4" s="52"/>
      <c r="S4" s="52"/>
      <c r="T4" s="52"/>
      <c r="U4" s="52"/>
      <c r="V4" s="52"/>
      <c r="W4" s="52"/>
      <c r="X4" s="52"/>
      <c r="Y4" s="52"/>
      <c r="Z4" s="52"/>
      <c r="AA4" s="52"/>
      <c r="AB4" s="83"/>
    </row>
    <row r="5" spans="1:28" s="5" customFormat="1" ht="24.75" customHeight="1" thickBot="1">
      <c r="A5" s="19"/>
      <c r="B5" s="19"/>
      <c r="C5" s="4"/>
      <c r="D5" s="4"/>
      <c r="E5" s="4"/>
      <c r="F5" s="4"/>
      <c r="G5" s="4"/>
      <c r="H5" s="4"/>
      <c r="I5" s="4"/>
      <c r="J5" s="4"/>
      <c r="K5" s="4"/>
      <c r="L5" s="4"/>
      <c r="M5" s="19"/>
      <c r="O5" s="19"/>
      <c r="R5" s="80"/>
      <c r="T5" s="100"/>
      <c r="U5" s="119" t="s">
        <v>232</v>
      </c>
      <c r="AB5" s="19"/>
    </row>
    <row r="6" spans="1:39" s="22" customFormat="1" ht="33.75" customHeight="1" thickTop="1">
      <c r="A6" s="194" t="s">
        <v>15</v>
      </c>
      <c r="B6" s="227" t="s">
        <v>20</v>
      </c>
      <c r="C6" s="227"/>
      <c r="D6" s="227"/>
      <c r="E6" s="388"/>
      <c r="F6" s="389"/>
      <c r="G6" s="389"/>
      <c r="H6" s="389"/>
      <c r="I6" s="389"/>
      <c r="J6" s="389"/>
      <c r="K6" s="389"/>
      <c r="L6" s="389"/>
      <c r="M6" s="389"/>
      <c r="N6" s="389"/>
      <c r="O6" s="389"/>
      <c r="P6" s="389"/>
      <c r="Q6" s="390"/>
      <c r="R6" s="354" t="s">
        <v>9</v>
      </c>
      <c r="S6" s="355"/>
      <c r="T6" s="358" t="s">
        <v>216</v>
      </c>
      <c r="U6" s="359"/>
      <c r="V6" s="359"/>
      <c r="W6" s="360"/>
      <c r="X6" s="381" t="s">
        <v>7</v>
      </c>
      <c r="Y6" s="381"/>
      <c r="Z6" s="381"/>
      <c r="AA6" s="381"/>
      <c r="AB6" s="381"/>
      <c r="AC6" s="229" t="s">
        <v>218</v>
      </c>
      <c r="AD6" s="230"/>
      <c r="AE6" s="230"/>
      <c r="AF6" s="230"/>
      <c r="AG6" s="149">
        <v>3</v>
      </c>
      <c r="AH6" s="150"/>
      <c r="AI6" s="150"/>
      <c r="AJ6" s="218" t="s">
        <v>226</v>
      </c>
      <c r="AK6" s="219"/>
      <c r="AL6" s="219"/>
      <c r="AM6" s="220"/>
    </row>
    <row r="7" spans="1:39" s="22" customFormat="1" ht="48.75" customHeight="1" thickBot="1">
      <c r="A7" s="195"/>
      <c r="B7" s="364" t="s">
        <v>19</v>
      </c>
      <c r="C7" s="364"/>
      <c r="D7" s="364"/>
      <c r="E7" s="365"/>
      <c r="F7" s="366"/>
      <c r="G7" s="366"/>
      <c r="H7" s="366"/>
      <c r="I7" s="366"/>
      <c r="J7" s="366"/>
      <c r="K7" s="366"/>
      <c r="L7" s="366"/>
      <c r="M7" s="366"/>
      <c r="N7" s="366"/>
      <c r="O7" s="366"/>
      <c r="P7" s="366"/>
      <c r="Q7" s="367"/>
      <c r="R7" s="356"/>
      <c r="S7" s="357"/>
      <c r="T7" s="361"/>
      <c r="U7" s="362"/>
      <c r="V7" s="362"/>
      <c r="W7" s="363"/>
      <c r="X7" s="382"/>
      <c r="Y7" s="382"/>
      <c r="Z7" s="382"/>
      <c r="AA7" s="382"/>
      <c r="AB7" s="382"/>
      <c r="AC7" s="231"/>
      <c r="AD7" s="232"/>
      <c r="AE7" s="232"/>
      <c r="AF7" s="232"/>
      <c r="AG7" s="151"/>
      <c r="AH7" s="151"/>
      <c r="AI7" s="151"/>
      <c r="AJ7" s="221"/>
      <c r="AK7" s="221"/>
      <c r="AL7" s="221"/>
      <c r="AM7" s="222"/>
    </row>
    <row r="8" spans="1:39" s="22" customFormat="1" ht="30.75" customHeight="1" thickBot="1">
      <c r="A8" s="195"/>
      <c r="B8" s="370" t="s">
        <v>217</v>
      </c>
      <c r="C8" s="370"/>
      <c r="D8" s="370"/>
      <c r="E8" s="370"/>
      <c r="F8" s="370"/>
      <c r="G8" s="370"/>
      <c r="H8" s="23" t="s">
        <v>21</v>
      </c>
      <c r="I8" s="370"/>
      <c r="J8" s="370"/>
      <c r="K8" s="23" t="s">
        <v>22</v>
      </c>
      <c r="L8" s="370"/>
      <c r="M8" s="370"/>
      <c r="N8" s="23" t="s">
        <v>23</v>
      </c>
      <c r="O8" s="23"/>
      <c r="P8" s="23" t="s">
        <v>24</v>
      </c>
      <c r="Q8" s="370"/>
      <c r="R8" s="370"/>
      <c r="S8" s="23" t="s">
        <v>25</v>
      </c>
      <c r="T8" s="23"/>
      <c r="U8" s="23"/>
      <c r="V8" s="23"/>
      <c r="W8" s="24"/>
      <c r="X8" s="236" t="s">
        <v>220</v>
      </c>
      <c r="Y8" s="210"/>
      <c r="Z8" s="237"/>
      <c r="AA8" s="206">
        <v>1</v>
      </c>
      <c r="AB8" s="383" t="s">
        <v>16</v>
      </c>
      <c r="AC8" s="200" t="s">
        <v>53</v>
      </c>
      <c r="AD8" s="201"/>
      <c r="AE8" s="201"/>
      <c r="AF8" s="184"/>
      <c r="AG8" s="185"/>
      <c r="AH8" s="185"/>
      <c r="AI8" s="185"/>
      <c r="AJ8" s="185"/>
      <c r="AK8" s="185"/>
      <c r="AL8" s="185"/>
      <c r="AM8" s="186"/>
    </row>
    <row r="9" spans="1:39" s="22" customFormat="1" ht="33" customHeight="1">
      <c r="A9" s="195"/>
      <c r="B9" s="192" t="s">
        <v>159</v>
      </c>
      <c r="C9" s="192"/>
      <c r="D9" s="192"/>
      <c r="E9" s="192"/>
      <c r="F9" s="192"/>
      <c r="G9" s="209"/>
      <c r="H9" s="210"/>
      <c r="I9" s="210"/>
      <c r="J9" s="210"/>
      <c r="K9" s="210"/>
      <c r="L9" s="210"/>
      <c r="M9" s="210"/>
      <c r="N9" s="211"/>
      <c r="O9" s="211"/>
      <c r="P9" s="211"/>
      <c r="Q9" s="211"/>
      <c r="R9" s="211"/>
      <c r="S9" s="211"/>
      <c r="T9" s="211"/>
      <c r="U9" s="211"/>
      <c r="V9" s="211"/>
      <c r="W9" s="212"/>
      <c r="X9" s="238"/>
      <c r="Y9" s="214"/>
      <c r="Z9" s="239"/>
      <c r="AA9" s="207"/>
      <c r="AB9" s="384"/>
      <c r="AC9" s="202"/>
      <c r="AD9" s="203"/>
      <c r="AE9" s="203"/>
      <c r="AF9" s="187"/>
      <c r="AG9" s="188"/>
      <c r="AH9" s="188"/>
      <c r="AI9" s="188"/>
      <c r="AJ9" s="188"/>
      <c r="AK9" s="188"/>
      <c r="AL9" s="188"/>
      <c r="AM9" s="189"/>
    </row>
    <row r="10" spans="1:39" s="22" customFormat="1" ht="30.75" customHeight="1" thickBot="1">
      <c r="A10" s="195"/>
      <c r="B10" s="193"/>
      <c r="C10" s="193"/>
      <c r="D10" s="193"/>
      <c r="E10" s="193"/>
      <c r="F10" s="193"/>
      <c r="G10" s="213"/>
      <c r="H10" s="214"/>
      <c r="I10" s="214"/>
      <c r="J10" s="214"/>
      <c r="K10" s="214"/>
      <c r="L10" s="214"/>
      <c r="M10" s="214"/>
      <c r="N10" s="215"/>
      <c r="O10" s="215"/>
      <c r="P10" s="215"/>
      <c r="Q10" s="215"/>
      <c r="R10" s="215"/>
      <c r="S10" s="215"/>
      <c r="T10" s="215"/>
      <c r="U10" s="215"/>
      <c r="V10" s="215"/>
      <c r="W10" s="216"/>
      <c r="X10" s="240"/>
      <c r="Y10" s="241"/>
      <c r="Z10" s="242"/>
      <c r="AA10" s="208"/>
      <c r="AB10" s="384"/>
      <c r="AC10" s="204"/>
      <c r="AD10" s="205"/>
      <c r="AE10" s="205"/>
      <c r="AF10" s="190"/>
      <c r="AG10" s="151"/>
      <c r="AH10" s="151"/>
      <c r="AI10" s="151"/>
      <c r="AJ10" s="151"/>
      <c r="AK10" s="151"/>
      <c r="AL10" s="151"/>
      <c r="AM10" s="191"/>
    </row>
    <row r="11" spans="1:39" s="25" customFormat="1" ht="36.75" customHeight="1" thickBot="1">
      <c r="A11" s="195"/>
      <c r="B11" s="197" t="s">
        <v>151</v>
      </c>
      <c r="C11" s="198"/>
      <c r="D11" s="199"/>
      <c r="E11" s="371" t="s">
        <v>152</v>
      </c>
      <c r="F11" s="369"/>
      <c r="G11" s="369"/>
      <c r="H11" s="369"/>
      <c r="I11" s="369"/>
      <c r="J11" s="369"/>
      <c r="K11" s="369"/>
      <c r="L11" s="369"/>
      <c r="M11" s="369"/>
      <c r="N11" s="369"/>
      <c r="O11" s="369"/>
      <c r="P11" s="369"/>
      <c r="Q11" s="369"/>
      <c r="R11" s="369"/>
      <c r="S11" s="369"/>
      <c r="T11" s="369"/>
      <c r="U11" s="369"/>
      <c r="V11" s="369"/>
      <c r="W11" s="372"/>
      <c r="X11" s="152" t="s">
        <v>251</v>
      </c>
      <c r="Y11" s="153"/>
      <c r="Z11" s="153"/>
      <c r="AA11" s="153"/>
      <c r="AB11" s="153"/>
      <c r="AC11" s="153"/>
      <c r="AD11" s="154"/>
      <c r="AE11" s="385"/>
      <c r="AF11" s="386"/>
      <c r="AG11" s="386"/>
      <c r="AH11" s="386"/>
      <c r="AI11" s="386"/>
      <c r="AJ11" s="386"/>
      <c r="AK11" s="386"/>
      <c r="AL11" s="386"/>
      <c r="AM11" s="387"/>
    </row>
    <row r="12" spans="1:39" s="25" customFormat="1" ht="36.75" customHeight="1" thickBot="1">
      <c r="A12" s="195"/>
      <c r="B12" s="217" t="s">
        <v>17</v>
      </c>
      <c r="C12" s="198"/>
      <c r="D12" s="199"/>
      <c r="E12" s="84"/>
      <c r="F12" s="104"/>
      <c r="G12" s="85" t="s">
        <v>6</v>
      </c>
      <c r="H12" s="368" t="s">
        <v>54</v>
      </c>
      <c r="I12" s="369"/>
      <c r="J12" s="369"/>
      <c r="K12" s="369"/>
      <c r="L12" s="369"/>
      <c r="M12" s="369"/>
      <c r="N12" s="369"/>
      <c r="O12" s="373" t="s">
        <v>214</v>
      </c>
      <c r="P12" s="374"/>
      <c r="Q12" s="374"/>
      <c r="R12" s="374"/>
      <c r="S12" s="374"/>
      <c r="T12" s="374"/>
      <c r="U12" s="374"/>
      <c r="V12" s="374"/>
      <c r="W12" s="375"/>
      <c r="X12" s="170" t="s">
        <v>219</v>
      </c>
      <c r="Y12" s="171"/>
      <c r="Z12" s="171"/>
      <c r="AA12" s="171"/>
      <c r="AB12" s="171"/>
      <c r="AC12" s="171"/>
      <c r="AD12" s="171"/>
      <c r="AE12" s="171"/>
      <c r="AF12" s="171"/>
      <c r="AG12" s="171"/>
      <c r="AH12" s="171"/>
      <c r="AI12" s="171"/>
      <c r="AJ12" s="171"/>
      <c r="AK12" s="171"/>
      <c r="AL12" s="171"/>
      <c r="AM12" s="172"/>
    </row>
    <row r="13" spans="1:39" s="25" customFormat="1" ht="37.5" customHeight="1" thickBot="1">
      <c r="A13" s="196"/>
      <c r="B13" s="173" t="s">
        <v>234</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74"/>
      <c r="AC13" s="175" t="s">
        <v>215</v>
      </c>
      <c r="AD13" s="176"/>
      <c r="AE13" s="176"/>
      <c r="AF13" s="176"/>
      <c r="AG13" s="176"/>
      <c r="AH13" s="176"/>
      <c r="AI13" s="176"/>
      <c r="AJ13" s="176"/>
      <c r="AK13" s="176"/>
      <c r="AL13" s="176"/>
      <c r="AM13" s="177"/>
    </row>
    <row r="14" spans="1:34" s="90" customFormat="1" ht="37.5" customHeight="1" thickBot="1">
      <c r="A14" s="233" t="s">
        <v>252</v>
      </c>
      <c r="B14" s="234"/>
      <c r="C14" s="234"/>
      <c r="D14" s="234"/>
      <c r="E14" s="234"/>
      <c r="F14" s="234"/>
      <c r="G14" s="234"/>
      <c r="H14" s="234"/>
      <c r="I14" s="234"/>
      <c r="J14" s="234"/>
      <c r="K14" s="234"/>
      <c r="L14" s="89"/>
      <c r="M14" s="89"/>
      <c r="N14" s="89"/>
      <c r="O14" s="89"/>
      <c r="P14" s="89"/>
      <c r="Q14" s="89"/>
      <c r="R14" s="89"/>
      <c r="S14" s="89"/>
      <c r="T14" s="89"/>
      <c r="AC14" s="99"/>
      <c r="AH14" s="103" t="s">
        <v>224</v>
      </c>
    </row>
    <row r="15" spans="1:32" s="95" customFormat="1" ht="36.75" customHeight="1" thickBot="1">
      <c r="A15" s="110" t="s">
        <v>215</v>
      </c>
      <c r="B15" s="91" t="s">
        <v>249</v>
      </c>
      <c r="C15" s="70"/>
      <c r="D15" s="70"/>
      <c r="E15" s="70"/>
      <c r="F15" s="70"/>
      <c r="G15" s="92"/>
      <c r="H15" s="92"/>
      <c r="I15" s="93"/>
      <c r="J15" s="94"/>
      <c r="O15" s="92"/>
      <c r="P15" s="92"/>
      <c r="Q15" s="92"/>
      <c r="R15" s="96"/>
      <c r="S15" s="92"/>
      <c r="T15" s="92"/>
      <c r="W15" s="96"/>
      <c r="X15" s="96"/>
      <c r="Y15" s="96"/>
      <c r="AB15" s="91"/>
      <c r="AF15" s="91"/>
    </row>
    <row r="16" spans="1:39" s="90" customFormat="1" ht="37.5" customHeight="1" thickBot="1">
      <c r="A16" s="97"/>
      <c r="B16" s="88"/>
      <c r="C16" s="88"/>
      <c r="D16" s="88"/>
      <c r="E16" s="98" t="s">
        <v>189</v>
      </c>
      <c r="F16" s="88"/>
      <c r="G16" s="88"/>
      <c r="H16" s="88"/>
      <c r="I16" s="88"/>
      <c r="J16" s="88"/>
      <c r="K16" s="88"/>
      <c r="L16" s="88"/>
      <c r="M16" s="88"/>
      <c r="N16" s="88"/>
      <c r="O16" s="88"/>
      <c r="P16" s="88"/>
      <c r="Q16" s="88"/>
      <c r="R16" s="88"/>
      <c r="S16" s="88"/>
      <c r="T16" s="88"/>
      <c r="U16" s="98" t="s">
        <v>190</v>
      </c>
      <c r="V16" s="88"/>
      <c r="W16" s="88"/>
      <c r="X16" s="88"/>
      <c r="Y16" s="88"/>
      <c r="Z16" s="88"/>
      <c r="AA16" s="88"/>
      <c r="AB16" s="88"/>
      <c r="AC16" s="88"/>
      <c r="AD16" s="88"/>
      <c r="AE16" s="88"/>
      <c r="AF16" s="88"/>
      <c r="AG16" s="88"/>
      <c r="AH16" s="88"/>
      <c r="AI16" s="88"/>
      <c r="AJ16" s="88"/>
      <c r="AK16" s="88"/>
      <c r="AL16" s="88"/>
      <c r="AM16" s="88"/>
    </row>
    <row r="17" spans="1:39" s="90" customFormat="1" ht="37.5" customHeight="1" thickBot="1">
      <c r="A17"/>
      <c r="B17" s="98" t="s">
        <v>191</v>
      </c>
      <c r="C17"/>
      <c r="D17"/>
      <c r="E17"/>
      <c r="F17"/>
      <c r="G17"/>
      <c r="H17"/>
      <c r="I17" s="243"/>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5"/>
    </row>
    <row r="18" spans="1:32" s="95" customFormat="1" ht="36.75" customHeight="1" thickBot="1">
      <c r="A18" s="110" t="s">
        <v>215</v>
      </c>
      <c r="B18" s="91" t="s">
        <v>250</v>
      </c>
      <c r="C18" s="70"/>
      <c r="D18" s="70"/>
      <c r="E18" s="70"/>
      <c r="F18" s="70"/>
      <c r="G18" s="92"/>
      <c r="H18" s="92"/>
      <c r="I18" s="93"/>
      <c r="J18" s="94"/>
      <c r="O18" s="92"/>
      <c r="P18" s="92"/>
      <c r="Q18" s="92"/>
      <c r="R18" s="96"/>
      <c r="S18" s="92"/>
      <c r="T18" s="92"/>
      <c r="W18" s="96"/>
      <c r="X18" s="96"/>
      <c r="Y18" s="96"/>
      <c r="AB18" s="91"/>
      <c r="AF18" s="91"/>
    </row>
    <row r="19" spans="1:39" s="95" customFormat="1" ht="18" customHeight="1">
      <c r="A19" s="246"/>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row>
    <row r="20" spans="1:39" s="27" customFormat="1" ht="41.25" customHeight="1">
      <c r="A20" s="10"/>
      <c r="B20" s="26" t="s">
        <v>148</v>
      </c>
      <c r="C20" s="4"/>
      <c r="D20" s="4"/>
      <c r="E20" s="4"/>
      <c r="F20" s="4"/>
      <c r="G20" s="4"/>
      <c r="H20" s="4"/>
      <c r="I20" s="4"/>
      <c r="J20" s="4"/>
      <c r="K20" s="4"/>
      <c r="L20" s="4"/>
      <c r="M20" s="4"/>
      <c r="N20" s="5"/>
      <c r="O20" s="5"/>
      <c r="P20" s="5"/>
      <c r="Q20" s="5"/>
      <c r="R20" s="5"/>
      <c r="S20" s="5"/>
      <c r="T20" s="106"/>
      <c r="U20" s="5"/>
      <c r="V20" s="106" t="s">
        <v>173</v>
      </c>
      <c r="W20" s="5"/>
      <c r="X20" s="5"/>
      <c r="Y20" s="5"/>
      <c r="Z20" s="5"/>
      <c r="AA20" s="5"/>
      <c r="AB20" s="5"/>
      <c r="AC20" s="5"/>
      <c r="AD20" s="5"/>
      <c r="AE20" s="5"/>
      <c r="AF20" s="5"/>
      <c r="AG20" s="5"/>
      <c r="AH20" s="5"/>
      <c r="AI20" s="5"/>
      <c r="AJ20" s="5"/>
      <c r="AK20" s="5"/>
      <c r="AL20" s="5"/>
      <c r="AM20" s="5"/>
    </row>
    <row r="21" spans="1:39" s="27" customFormat="1" ht="41.25" customHeight="1">
      <c r="A21" s="26"/>
      <c r="B21" s="228" t="s">
        <v>4</v>
      </c>
      <c r="C21" s="228"/>
      <c r="D21" s="228"/>
      <c r="E21" s="228"/>
      <c r="F21" s="228"/>
      <c r="G21" s="228"/>
      <c r="H21" s="228"/>
      <c r="I21" s="228"/>
      <c r="J21" s="163" t="s">
        <v>2</v>
      </c>
      <c r="K21" s="156"/>
      <c r="L21" s="156"/>
      <c r="M21" s="156"/>
      <c r="N21" s="157"/>
      <c r="O21" s="163" t="s">
        <v>3</v>
      </c>
      <c r="P21" s="156"/>
      <c r="Q21" s="156"/>
      <c r="R21" s="156"/>
      <c r="S21" s="157"/>
      <c r="T21" s="235" t="s">
        <v>33</v>
      </c>
      <c r="U21" s="235"/>
      <c r="V21" s="235"/>
      <c r="W21" s="235"/>
      <c r="X21" s="235"/>
      <c r="Y21" s="235" t="s">
        <v>33</v>
      </c>
      <c r="Z21" s="235"/>
      <c r="AA21" s="235"/>
      <c r="AB21" s="235"/>
      <c r="AC21" s="235"/>
      <c r="AD21" s="235" t="s">
        <v>33</v>
      </c>
      <c r="AE21" s="235"/>
      <c r="AF21" s="235"/>
      <c r="AG21" s="235"/>
      <c r="AH21" s="235"/>
      <c r="AI21" s="181" t="s">
        <v>98</v>
      </c>
      <c r="AJ21" s="181"/>
      <c r="AK21" s="181"/>
      <c r="AL21" s="181"/>
      <c r="AM21" s="181"/>
    </row>
    <row r="22" spans="1:39" s="27" customFormat="1" ht="41.25" customHeight="1">
      <c r="A22" s="26"/>
      <c r="B22" s="228" t="s">
        <v>18</v>
      </c>
      <c r="C22" s="228"/>
      <c r="D22" s="228"/>
      <c r="E22" s="228"/>
      <c r="F22" s="228"/>
      <c r="G22" s="228"/>
      <c r="H22" s="228"/>
      <c r="I22" s="228"/>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80"/>
      <c r="AJ22" s="180"/>
      <c r="AK22" s="180"/>
      <c r="AL22" s="180"/>
      <c r="AM22" s="180"/>
    </row>
    <row r="23" spans="1:39" s="27" customFormat="1" ht="41.25" customHeight="1">
      <c r="A23" s="26"/>
      <c r="B23" s="120" t="s">
        <v>229</v>
      </c>
      <c r="C23" s="121"/>
      <c r="D23" s="121"/>
      <c r="E23" s="121"/>
      <c r="F23" s="121"/>
      <c r="G23" s="121"/>
      <c r="H23" s="121"/>
      <c r="I23" s="122"/>
      <c r="J23" s="21"/>
      <c r="K23" s="146"/>
      <c r="L23" s="146"/>
      <c r="M23" s="146"/>
      <c r="N23" s="20" t="s">
        <v>110</v>
      </c>
      <c r="O23" s="21"/>
      <c r="P23" s="146"/>
      <c r="Q23" s="146"/>
      <c r="R23" s="146"/>
      <c r="S23" s="20" t="s">
        <v>110</v>
      </c>
      <c r="T23" s="21"/>
      <c r="U23" s="146"/>
      <c r="V23" s="146"/>
      <c r="W23" s="146"/>
      <c r="X23" s="20" t="s">
        <v>110</v>
      </c>
      <c r="Y23" s="21"/>
      <c r="Z23" s="146"/>
      <c r="AA23" s="146"/>
      <c r="AB23" s="146"/>
      <c r="AC23" s="20" t="s">
        <v>110</v>
      </c>
      <c r="AD23" s="21"/>
      <c r="AE23" s="146"/>
      <c r="AF23" s="146"/>
      <c r="AG23" s="146"/>
      <c r="AH23" s="20" t="s">
        <v>110</v>
      </c>
      <c r="AI23" s="21" t="s">
        <v>37</v>
      </c>
      <c r="AJ23" s="136">
        <f>SUM(K23,P23,U23,Z23,AE23)</f>
        <v>0</v>
      </c>
      <c r="AK23" s="136"/>
      <c r="AL23" s="136"/>
      <c r="AM23" s="20" t="s">
        <v>110</v>
      </c>
    </row>
    <row r="24" spans="1:39" s="27" customFormat="1" ht="41.25" customHeight="1">
      <c r="A24" s="26"/>
      <c r="B24" s="123"/>
      <c r="C24" s="124"/>
      <c r="D24" s="124"/>
      <c r="E24" s="124"/>
      <c r="F24" s="124"/>
      <c r="G24" s="124"/>
      <c r="H24" s="124"/>
      <c r="I24" s="125"/>
      <c r="J24" s="21"/>
      <c r="K24" s="137">
        <f>K23/1000</f>
        <v>0</v>
      </c>
      <c r="L24" s="137"/>
      <c r="M24" s="137"/>
      <c r="N24" s="20" t="s">
        <v>5</v>
      </c>
      <c r="O24" s="21"/>
      <c r="P24" s="137">
        <f>P23/1000</f>
        <v>0</v>
      </c>
      <c r="Q24" s="137"/>
      <c r="R24" s="137"/>
      <c r="S24" s="20" t="s">
        <v>5</v>
      </c>
      <c r="T24" s="21"/>
      <c r="U24" s="137">
        <f>U23/1000</f>
        <v>0</v>
      </c>
      <c r="V24" s="137"/>
      <c r="W24" s="137"/>
      <c r="X24" s="20" t="s">
        <v>5</v>
      </c>
      <c r="Y24" s="21"/>
      <c r="Z24" s="137">
        <f>Z23/1000</f>
        <v>0</v>
      </c>
      <c r="AA24" s="137"/>
      <c r="AB24" s="137"/>
      <c r="AC24" s="20" t="s">
        <v>5</v>
      </c>
      <c r="AD24" s="21"/>
      <c r="AE24" s="137">
        <f>AE23/1000</f>
        <v>0</v>
      </c>
      <c r="AF24" s="137"/>
      <c r="AG24" s="137"/>
      <c r="AH24" s="20" t="s">
        <v>5</v>
      </c>
      <c r="AI24" s="21" t="s">
        <v>37</v>
      </c>
      <c r="AJ24" s="136">
        <f>SUM(K24,P24,U24,Z24,AE24)</f>
        <v>0</v>
      </c>
      <c r="AK24" s="136"/>
      <c r="AL24" s="136"/>
      <c r="AM24" s="20" t="s">
        <v>5</v>
      </c>
    </row>
    <row r="25" spans="1:39" s="27" customFormat="1" ht="41.25" customHeight="1">
      <c r="A25" s="28"/>
      <c r="B25" s="120" t="s">
        <v>230</v>
      </c>
      <c r="C25" s="121"/>
      <c r="D25" s="121"/>
      <c r="E25" s="121"/>
      <c r="F25" s="121"/>
      <c r="G25" s="121"/>
      <c r="H25" s="121"/>
      <c r="I25" s="122"/>
      <c r="J25" s="29"/>
      <c r="K25" s="146"/>
      <c r="L25" s="146"/>
      <c r="M25" s="146"/>
      <c r="N25" s="20" t="s">
        <v>110</v>
      </c>
      <c r="O25" s="29"/>
      <c r="P25" s="146"/>
      <c r="Q25" s="146"/>
      <c r="R25" s="146"/>
      <c r="S25" s="20" t="s">
        <v>110</v>
      </c>
      <c r="T25" s="35"/>
      <c r="U25" s="148"/>
      <c r="V25" s="148"/>
      <c r="W25" s="148"/>
      <c r="X25" s="20" t="s">
        <v>110</v>
      </c>
      <c r="Y25" s="35"/>
      <c r="Z25" s="146"/>
      <c r="AA25" s="146"/>
      <c r="AB25" s="146"/>
      <c r="AC25" s="20" t="s">
        <v>110</v>
      </c>
      <c r="AD25" s="29"/>
      <c r="AE25" s="146"/>
      <c r="AF25" s="146"/>
      <c r="AG25" s="146"/>
      <c r="AH25" s="20" t="s">
        <v>110</v>
      </c>
      <c r="AI25" s="29" t="s">
        <v>38</v>
      </c>
      <c r="AJ25" s="136">
        <f>SUM(K25,P25,U25,Z25,AE25)</f>
        <v>0</v>
      </c>
      <c r="AK25" s="136"/>
      <c r="AL25" s="136"/>
      <c r="AM25" s="20" t="s">
        <v>110</v>
      </c>
    </row>
    <row r="26" spans="1:39" s="27" customFormat="1" ht="41.25" customHeight="1" thickBot="1">
      <c r="A26" s="28"/>
      <c r="B26" s="123"/>
      <c r="C26" s="124"/>
      <c r="D26" s="124"/>
      <c r="E26" s="124"/>
      <c r="F26" s="124"/>
      <c r="G26" s="124"/>
      <c r="H26" s="124"/>
      <c r="I26" s="125"/>
      <c r="J26" s="21"/>
      <c r="K26" s="137">
        <f>K25/1000</f>
        <v>0</v>
      </c>
      <c r="L26" s="137"/>
      <c r="M26" s="137"/>
      <c r="N26" s="20" t="s">
        <v>5</v>
      </c>
      <c r="O26" s="21"/>
      <c r="P26" s="137">
        <f>P25/1000</f>
        <v>0</v>
      </c>
      <c r="Q26" s="137"/>
      <c r="R26" s="137"/>
      <c r="S26" s="20" t="s">
        <v>5</v>
      </c>
      <c r="T26" s="105"/>
      <c r="U26" s="147">
        <f>U25/1000</f>
        <v>0</v>
      </c>
      <c r="V26" s="147"/>
      <c r="W26" s="147"/>
      <c r="X26" s="36" t="s">
        <v>5</v>
      </c>
      <c r="Y26" s="105"/>
      <c r="Z26" s="137">
        <f>Z25/1000</f>
        <v>0</v>
      </c>
      <c r="AA26" s="137"/>
      <c r="AB26" s="137"/>
      <c r="AC26" s="20" t="s">
        <v>5</v>
      </c>
      <c r="AD26" s="21"/>
      <c r="AE26" s="137">
        <f>AE25/1000</f>
        <v>0</v>
      </c>
      <c r="AF26" s="137"/>
      <c r="AG26" s="137"/>
      <c r="AH26" s="20" t="s">
        <v>5</v>
      </c>
      <c r="AI26" s="21" t="s">
        <v>38</v>
      </c>
      <c r="AJ26" s="136">
        <f>SUM(K26,P26,U26,Z26,AE26)</f>
        <v>0</v>
      </c>
      <c r="AK26" s="136"/>
      <c r="AL26" s="136"/>
      <c r="AM26" s="20" t="s">
        <v>5</v>
      </c>
    </row>
    <row r="27" spans="1:39" s="25" customFormat="1" ht="43.5" customHeight="1" thickTop="1">
      <c r="A27" s="28"/>
      <c r="B27" s="126" t="s">
        <v>225</v>
      </c>
      <c r="C27" s="127"/>
      <c r="D27" s="127"/>
      <c r="E27" s="127"/>
      <c r="F27" s="127"/>
      <c r="G27" s="127"/>
      <c r="H27" s="127"/>
      <c r="I27" s="128"/>
      <c r="J27" s="118" t="s">
        <v>38</v>
      </c>
      <c r="K27" s="136">
        <f>AJ25</f>
        <v>0</v>
      </c>
      <c r="L27" s="136"/>
      <c r="M27" s="136"/>
      <c r="N27" s="20" t="s">
        <v>110</v>
      </c>
      <c r="O27" s="108" t="s">
        <v>37</v>
      </c>
      <c r="P27" s="136">
        <f>AJ23</f>
        <v>0</v>
      </c>
      <c r="Q27" s="136"/>
      <c r="R27" s="136"/>
      <c r="S27" s="34" t="s">
        <v>110</v>
      </c>
      <c r="T27" s="132" t="s">
        <v>39</v>
      </c>
      <c r="U27" s="133"/>
      <c r="V27" s="133"/>
      <c r="W27" s="138" t="str">
        <f>IF(P27=0,"収入額が未入力です",ROUNDDOWN((1-K27/P27),2))</f>
        <v>収入額が未入力です</v>
      </c>
      <c r="X27" s="138"/>
      <c r="Y27" s="138"/>
      <c r="Z27" s="138"/>
      <c r="AA27" s="138"/>
      <c r="AB27" s="138"/>
      <c r="AC27" s="139"/>
      <c r="AD27" s="142" t="s">
        <v>258</v>
      </c>
      <c r="AE27" s="143"/>
      <c r="AF27" s="143"/>
      <c r="AG27" s="143"/>
      <c r="AH27" s="143"/>
      <c r="AI27" s="143"/>
      <c r="AJ27" s="143"/>
      <c r="AK27" s="143"/>
      <c r="AL27" s="143"/>
      <c r="AM27" s="143"/>
    </row>
    <row r="28" spans="1:39" s="25" customFormat="1" ht="43.5" customHeight="1" thickBot="1">
      <c r="A28" s="28"/>
      <c r="B28" s="129"/>
      <c r="C28" s="130"/>
      <c r="D28" s="130"/>
      <c r="E28" s="130"/>
      <c r="F28" s="130"/>
      <c r="G28" s="130"/>
      <c r="H28" s="130"/>
      <c r="I28" s="131"/>
      <c r="J28" s="118" t="s">
        <v>38</v>
      </c>
      <c r="K28" s="136">
        <f>AJ26</f>
        <v>0</v>
      </c>
      <c r="L28" s="136"/>
      <c r="M28" s="136"/>
      <c r="N28" s="20" t="s">
        <v>5</v>
      </c>
      <c r="O28" s="108" t="s">
        <v>37</v>
      </c>
      <c r="P28" s="136">
        <f>AJ24</f>
        <v>0</v>
      </c>
      <c r="Q28" s="136"/>
      <c r="R28" s="136"/>
      <c r="S28" s="34" t="s">
        <v>5</v>
      </c>
      <c r="T28" s="134"/>
      <c r="U28" s="135"/>
      <c r="V28" s="135"/>
      <c r="W28" s="140"/>
      <c r="X28" s="140"/>
      <c r="Y28" s="140"/>
      <c r="Z28" s="140"/>
      <c r="AA28" s="140"/>
      <c r="AB28" s="140"/>
      <c r="AC28" s="141"/>
      <c r="AD28" s="144"/>
      <c r="AE28" s="145"/>
      <c r="AF28" s="145"/>
      <c r="AG28" s="145"/>
      <c r="AH28" s="145"/>
      <c r="AI28" s="145"/>
      <c r="AJ28" s="145"/>
      <c r="AK28" s="145"/>
      <c r="AL28" s="145"/>
      <c r="AM28" s="145"/>
    </row>
    <row r="29" spans="2:39" s="31" customFormat="1" ht="45" customHeight="1" thickTop="1">
      <c r="B29" s="31" t="s">
        <v>149</v>
      </c>
      <c r="C29" s="25"/>
      <c r="D29" s="25"/>
      <c r="E29" s="25"/>
      <c r="F29" s="25"/>
      <c r="G29" s="25"/>
      <c r="H29" s="25"/>
      <c r="I29" s="25"/>
      <c r="J29" s="25"/>
      <c r="K29" s="25"/>
      <c r="L29" s="25"/>
      <c r="M29" s="25"/>
      <c r="N29" s="25"/>
      <c r="O29" s="25"/>
      <c r="P29" s="25"/>
      <c r="Q29" s="25"/>
      <c r="R29" s="25"/>
      <c r="S29" s="25"/>
      <c r="T29" s="25"/>
      <c r="U29" s="25"/>
      <c r="V29" s="25"/>
      <c r="W29" s="25"/>
      <c r="X29" s="25"/>
      <c r="Y29" s="25"/>
      <c r="Z29" s="86"/>
      <c r="AA29" s="87"/>
      <c r="AB29" s="87"/>
      <c r="AC29" s="87"/>
      <c r="AD29" s="87"/>
      <c r="AE29" s="87"/>
      <c r="AF29" s="87"/>
      <c r="AG29" s="87"/>
      <c r="AH29" s="87"/>
      <c r="AI29" s="87"/>
      <c r="AJ29" s="87"/>
      <c r="AK29" s="87"/>
      <c r="AL29" s="87"/>
      <c r="AM29" s="26"/>
    </row>
    <row r="30" spans="1:39" s="25" customFormat="1" ht="45" customHeight="1">
      <c r="A30" s="31"/>
      <c r="B30" s="257" t="s">
        <v>17</v>
      </c>
      <c r="C30" s="258"/>
      <c r="D30" s="258"/>
      <c r="E30" s="258"/>
      <c r="F30" s="259"/>
      <c r="G30" s="260">
        <f>F12</f>
        <v>0</v>
      </c>
      <c r="H30" s="261"/>
      <c r="I30" s="261"/>
      <c r="J30" s="261"/>
      <c r="K30" s="30" t="s">
        <v>6</v>
      </c>
      <c r="L30" s="262" t="s">
        <v>40</v>
      </c>
      <c r="M30" s="263"/>
      <c r="N30" s="263"/>
      <c r="O30" s="263"/>
      <c r="P30" s="264"/>
      <c r="Q30" s="76" t="s">
        <v>41</v>
      </c>
      <c r="R30" s="165">
        <f>IF(G30=0,0,IF(G30=1,1390,IF(G30=2,1980,IF(G30=3,2120,IF(G30=4,2290,IF(G30=5,2390,IF(G30=6,2500,IF(G30&gt;=7,(2500+(G30-6)*120)))))))))</f>
        <v>0</v>
      </c>
      <c r="S30" s="165"/>
      <c r="T30" s="165"/>
      <c r="U30" s="20" t="s">
        <v>5</v>
      </c>
      <c r="V30" s="31"/>
      <c r="W30" s="31"/>
      <c r="X30" s="31"/>
      <c r="Y30" s="31"/>
      <c r="Z30" s="31"/>
      <c r="AA30" s="31"/>
      <c r="AB30" s="31"/>
      <c r="AC30" s="31"/>
      <c r="AD30" s="31"/>
      <c r="AE30" s="31"/>
      <c r="AF30" s="31"/>
      <c r="AG30" s="31"/>
      <c r="AH30" s="31"/>
      <c r="AI30" s="31"/>
      <c r="AJ30" s="31"/>
      <c r="AK30" s="31"/>
      <c r="AL30" s="31"/>
      <c r="AM30" s="26"/>
    </row>
    <row r="31" spans="1:39" s="31" customFormat="1" ht="45" customHeight="1">
      <c r="A31" s="25"/>
      <c r="B31" s="31" t="s">
        <v>40</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row>
    <row r="32" spans="3:30" s="31" customFormat="1" ht="38.25" customHeight="1">
      <c r="C32" s="225" t="s">
        <v>42</v>
      </c>
      <c r="D32" s="265"/>
      <c r="E32" s="265"/>
      <c r="F32" s="265"/>
      <c r="G32" s="265"/>
      <c r="H32" s="225" t="s">
        <v>44</v>
      </c>
      <c r="I32" s="226"/>
      <c r="J32" s="225" t="s">
        <v>45</v>
      </c>
      <c r="K32" s="226"/>
      <c r="L32" s="225" t="s">
        <v>46</v>
      </c>
      <c r="M32" s="226"/>
      <c r="N32" s="225" t="s">
        <v>47</v>
      </c>
      <c r="O32" s="226"/>
      <c r="P32" s="225" t="s">
        <v>48</v>
      </c>
      <c r="Q32" s="226"/>
      <c r="R32" s="225" t="s">
        <v>49</v>
      </c>
      <c r="S32" s="226"/>
      <c r="T32" s="225" t="s">
        <v>50</v>
      </c>
      <c r="U32" s="226"/>
      <c r="V32" s="225" t="s">
        <v>51</v>
      </c>
      <c r="W32" s="226"/>
      <c r="X32" s="226"/>
      <c r="Y32" s="226"/>
      <c r="Z32" s="226"/>
      <c r="AA32" s="226"/>
      <c r="AB32" s="226"/>
      <c r="AC32" s="226"/>
      <c r="AD32" s="226"/>
    </row>
    <row r="33" spans="1:39" s="26" customFormat="1" ht="38.25" customHeight="1">
      <c r="A33" s="31"/>
      <c r="B33" s="31"/>
      <c r="C33" s="225" t="s">
        <v>43</v>
      </c>
      <c r="D33" s="265"/>
      <c r="E33" s="265"/>
      <c r="F33" s="265"/>
      <c r="G33" s="265"/>
      <c r="H33" s="253">
        <v>1390</v>
      </c>
      <c r="I33" s="254"/>
      <c r="J33" s="253">
        <v>1980</v>
      </c>
      <c r="K33" s="254"/>
      <c r="L33" s="253">
        <v>2120</v>
      </c>
      <c r="M33" s="254"/>
      <c r="N33" s="253">
        <v>2290</v>
      </c>
      <c r="O33" s="254"/>
      <c r="P33" s="253">
        <v>2390</v>
      </c>
      <c r="Q33" s="254"/>
      <c r="R33" s="253">
        <v>2500</v>
      </c>
      <c r="S33" s="254"/>
      <c r="T33" s="253">
        <v>2620</v>
      </c>
      <c r="U33" s="254"/>
      <c r="V33" s="268" t="s">
        <v>52</v>
      </c>
      <c r="W33" s="226"/>
      <c r="X33" s="226"/>
      <c r="Y33" s="226"/>
      <c r="Z33" s="226"/>
      <c r="AA33" s="226"/>
      <c r="AB33" s="226"/>
      <c r="AC33" s="226"/>
      <c r="AD33" s="226"/>
      <c r="AE33" s="31"/>
      <c r="AF33" s="31"/>
      <c r="AG33" s="31"/>
      <c r="AH33" s="31"/>
      <c r="AI33" s="31"/>
      <c r="AJ33" s="31"/>
      <c r="AK33" s="31"/>
      <c r="AL33" s="31"/>
      <c r="AM33" s="31"/>
    </row>
    <row r="34" spans="2:38" s="26" customFormat="1" ht="45" customHeight="1">
      <c r="B34" s="26" t="s">
        <v>79</v>
      </c>
      <c r="C34" s="37"/>
      <c r="D34" s="38"/>
      <c r="E34" s="38"/>
      <c r="F34" s="38"/>
      <c r="G34" s="38"/>
      <c r="H34" s="37"/>
      <c r="I34" s="39"/>
      <c r="J34" s="37"/>
      <c r="K34" s="39"/>
      <c r="L34" s="37"/>
      <c r="M34" s="39"/>
      <c r="N34" s="37"/>
      <c r="O34" s="39"/>
      <c r="P34" s="37"/>
      <c r="Q34" s="39"/>
      <c r="R34" s="37"/>
      <c r="S34" s="39"/>
      <c r="T34" s="37"/>
      <c r="U34" s="39"/>
      <c r="V34" s="40"/>
      <c r="W34" s="39"/>
      <c r="Y34" s="39"/>
      <c r="Z34" s="39"/>
      <c r="AA34" s="39"/>
      <c r="AB34" s="8"/>
      <c r="AC34" s="39"/>
      <c r="AD34" s="39"/>
      <c r="AL34" s="41"/>
    </row>
    <row r="35" spans="1:39" s="25" customFormat="1" ht="45" customHeight="1">
      <c r="A35" s="26"/>
      <c r="B35" s="26" t="s">
        <v>80</v>
      </c>
      <c r="C35" s="37"/>
      <c r="D35" s="38"/>
      <c r="E35" s="38"/>
      <c r="F35" s="38"/>
      <c r="G35" s="38"/>
      <c r="H35" s="37"/>
      <c r="I35" s="39"/>
      <c r="J35" s="37"/>
      <c r="K35" s="39"/>
      <c r="L35" s="37"/>
      <c r="M35" s="39"/>
      <c r="N35" s="37"/>
      <c r="O35" s="39"/>
      <c r="P35" s="37"/>
      <c r="Q35" s="39"/>
      <c r="R35" s="37"/>
      <c r="S35" s="39"/>
      <c r="T35" s="37"/>
      <c r="U35" s="39"/>
      <c r="V35" s="40"/>
      <c r="W35" s="39"/>
      <c r="X35" s="48"/>
      <c r="Y35" s="39"/>
      <c r="Z35" s="39"/>
      <c r="AA35" s="39"/>
      <c r="AB35" s="8"/>
      <c r="AC35" s="39"/>
      <c r="AD35" s="39"/>
      <c r="AE35" s="26"/>
      <c r="AF35" s="26"/>
      <c r="AG35" s="26"/>
      <c r="AH35" s="26"/>
      <c r="AI35" s="26"/>
      <c r="AJ35" s="26"/>
      <c r="AK35" s="26"/>
      <c r="AL35" s="49" t="s">
        <v>35</v>
      </c>
      <c r="AM35" s="26"/>
    </row>
    <row r="36" spans="2:39" s="25" customFormat="1" ht="45" customHeight="1">
      <c r="B36" s="277" t="s">
        <v>59</v>
      </c>
      <c r="C36" s="163" t="s">
        <v>27</v>
      </c>
      <c r="D36" s="223"/>
      <c r="E36" s="223"/>
      <c r="F36" s="223"/>
      <c r="G36" s="224"/>
      <c r="H36" s="163" t="s">
        <v>8</v>
      </c>
      <c r="I36" s="224"/>
      <c r="J36" s="163" t="s">
        <v>1</v>
      </c>
      <c r="K36" s="224"/>
      <c r="L36" s="163" t="s">
        <v>26</v>
      </c>
      <c r="M36" s="223"/>
      <c r="N36" s="223"/>
      <c r="O36" s="223"/>
      <c r="P36" s="223"/>
      <c r="Q36" s="223"/>
      <c r="R36" s="223"/>
      <c r="S36" s="223"/>
      <c r="T36" s="223"/>
      <c r="U36" s="224"/>
      <c r="V36" s="163" t="s">
        <v>0</v>
      </c>
      <c r="W36" s="224"/>
      <c r="X36" s="163" t="s">
        <v>58</v>
      </c>
      <c r="Y36" s="223"/>
      <c r="Z36" s="223"/>
      <c r="AA36" s="224"/>
      <c r="AB36" s="163" t="s">
        <v>30</v>
      </c>
      <c r="AC36" s="223"/>
      <c r="AD36" s="223"/>
      <c r="AE36" s="223"/>
      <c r="AF36" s="223"/>
      <c r="AG36" s="224"/>
      <c r="AH36" s="163" t="s">
        <v>60</v>
      </c>
      <c r="AI36" s="156"/>
      <c r="AJ36" s="156"/>
      <c r="AK36" s="156"/>
      <c r="AL36" s="156"/>
      <c r="AM36" s="157"/>
    </row>
    <row r="37" spans="2:39" s="25" customFormat="1" ht="45" customHeight="1">
      <c r="B37" s="278"/>
      <c r="C37" s="248" t="s">
        <v>55</v>
      </c>
      <c r="D37" s="250"/>
      <c r="E37" s="250"/>
      <c r="F37" s="250"/>
      <c r="G37" s="249"/>
      <c r="H37" s="248" t="s">
        <v>56</v>
      </c>
      <c r="I37" s="249"/>
      <c r="J37" s="248">
        <f>IF(Q8="","",Q8)</f>
      </c>
      <c r="K37" s="249"/>
      <c r="L37" s="248" t="s">
        <v>221</v>
      </c>
      <c r="M37" s="250"/>
      <c r="N37" s="32" t="s">
        <v>10</v>
      </c>
      <c r="O37" s="250" t="s">
        <v>57</v>
      </c>
      <c r="P37" s="250"/>
      <c r="Q37" s="250"/>
      <c r="R37" s="250"/>
      <c r="S37" s="250"/>
      <c r="T37" s="250"/>
      <c r="U37" s="249"/>
      <c r="V37" s="251">
        <f>AA8</f>
        <v>1</v>
      </c>
      <c r="W37" s="252"/>
      <c r="X37" s="72"/>
      <c r="Y37" s="250" t="str">
        <f>T6</f>
        <v>自宅</v>
      </c>
      <c r="Z37" s="255"/>
      <c r="AA37" s="256"/>
      <c r="AB37" s="269">
        <f>IF(AF8="","",AF8)</f>
      </c>
      <c r="AC37" s="270"/>
      <c r="AD37" s="270"/>
      <c r="AE37" s="270"/>
      <c r="AF37" s="270"/>
      <c r="AG37" s="271"/>
      <c r="AH37" s="72"/>
      <c r="AI37" s="165">
        <f>IF(Y37="　","",IF(Y37="自宅",770,IF(Y37="自宅外",1240,"エラー")))</f>
        <v>770</v>
      </c>
      <c r="AJ37" s="166"/>
      <c r="AK37" s="166"/>
      <c r="AL37" s="34" t="s">
        <v>61</v>
      </c>
      <c r="AM37" s="33"/>
    </row>
    <row r="38" spans="2:39" s="25" customFormat="1" ht="45" customHeight="1">
      <c r="B38" s="278"/>
      <c r="C38" s="266"/>
      <c r="D38" s="272"/>
      <c r="E38" s="272"/>
      <c r="F38" s="272"/>
      <c r="G38" s="267"/>
      <c r="H38" s="266"/>
      <c r="I38" s="267"/>
      <c r="J38" s="266"/>
      <c r="K38" s="267"/>
      <c r="L38" s="266"/>
      <c r="M38" s="272"/>
      <c r="N38" s="32" t="s">
        <v>10</v>
      </c>
      <c r="O38" s="272"/>
      <c r="P38" s="272"/>
      <c r="Q38" s="272"/>
      <c r="R38" s="272"/>
      <c r="S38" s="272"/>
      <c r="T38" s="272"/>
      <c r="U38" s="267"/>
      <c r="V38" s="266"/>
      <c r="W38" s="267"/>
      <c r="X38" s="72" t="s">
        <v>62</v>
      </c>
      <c r="Y38" s="272" t="s">
        <v>215</v>
      </c>
      <c r="Z38" s="273"/>
      <c r="AA38" s="274"/>
      <c r="AB38" s="266"/>
      <c r="AC38" s="272"/>
      <c r="AD38" s="272"/>
      <c r="AE38" s="272"/>
      <c r="AF38" s="272"/>
      <c r="AG38" s="267"/>
      <c r="AH38" s="72" t="s">
        <v>63</v>
      </c>
      <c r="AI38" s="275"/>
      <c r="AJ38" s="276"/>
      <c r="AK38" s="276"/>
      <c r="AL38" s="34" t="s">
        <v>61</v>
      </c>
      <c r="AM38" s="33"/>
    </row>
    <row r="39" spans="2:39" s="25" customFormat="1" ht="45" customHeight="1">
      <c r="B39" s="278"/>
      <c r="C39" s="266"/>
      <c r="D39" s="272"/>
      <c r="E39" s="272"/>
      <c r="F39" s="272"/>
      <c r="G39" s="267"/>
      <c r="H39" s="266"/>
      <c r="I39" s="267"/>
      <c r="J39" s="266"/>
      <c r="K39" s="267"/>
      <c r="L39" s="266"/>
      <c r="M39" s="272"/>
      <c r="N39" s="32" t="s">
        <v>10</v>
      </c>
      <c r="O39" s="272"/>
      <c r="P39" s="272"/>
      <c r="Q39" s="272"/>
      <c r="R39" s="272"/>
      <c r="S39" s="272"/>
      <c r="T39" s="272"/>
      <c r="U39" s="267"/>
      <c r="V39" s="266"/>
      <c r="W39" s="267"/>
      <c r="X39" s="72" t="s">
        <v>62</v>
      </c>
      <c r="Y39" s="272" t="s">
        <v>215</v>
      </c>
      <c r="Z39" s="273"/>
      <c r="AA39" s="274"/>
      <c r="AB39" s="266"/>
      <c r="AC39" s="272"/>
      <c r="AD39" s="272"/>
      <c r="AE39" s="272"/>
      <c r="AF39" s="272"/>
      <c r="AG39" s="267"/>
      <c r="AH39" s="72" t="s">
        <v>63</v>
      </c>
      <c r="AI39" s="275"/>
      <c r="AJ39" s="276"/>
      <c r="AK39" s="276"/>
      <c r="AL39" s="34" t="s">
        <v>61</v>
      </c>
      <c r="AM39" s="33"/>
    </row>
    <row r="40" spans="2:39" s="25" customFormat="1" ht="45" customHeight="1">
      <c r="B40" s="278"/>
      <c r="C40" s="266"/>
      <c r="D40" s="272"/>
      <c r="E40" s="272"/>
      <c r="F40" s="272"/>
      <c r="G40" s="267"/>
      <c r="H40" s="266"/>
      <c r="I40" s="267"/>
      <c r="J40" s="266"/>
      <c r="K40" s="267"/>
      <c r="L40" s="266"/>
      <c r="M40" s="272"/>
      <c r="N40" s="32" t="s">
        <v>10</v>
      </c>
      <c r="O40" s="272"/>
      <c r="P40" s="272"/>
      <c r="Q40" s="272"/>
      <c r="R40" s="272"/>
      <c r="S40" s="272"/>
      <c r="T40" s="272"/>
      <c r="U40" s="267"/>
      <c r="V40" s="266"/>
      <c r="W40" s="267"/>
      <c r="X40" s="72" t="s">
        <v>62</v>
      </c>
      <c r="Y40" s="272" t="s">
        <v>215</v>
      </c>
      <c r="Z40" s="273"/>
      <c r="AA40" s="274"/>
      <c r="AB40" s="266"/>
      <c r="AC40" s="272"/>
      <c r="AD40" s="272"/>
      <c r="AE40" s="272"/>
      <c r="AF40" s="272"/>
      <c r="AG40" s="267"/>
      <c r="AH40" s="72" t="s">
        <v>63</v>
      </c>
      <c r="AI40" s="275"/>
      <c r="AJ40" s="276"/>
      <c r="AK40" s="276"/>
      <c r="AL40" s="34" t="s">
        <v>61</v>
      </c>
      <c r="AM40" s="33"/>
    </row>
    <row r="41" spans="1:39" ht="45" customHeight="1">
      <c r="A41" s="25"/>
      <c r="B41" s="278"/>
      <c r="C41" s="266"/>
      <c r="D41" s="272"/>
      <c r="E41" s="272"/>
      <c r="F41" s="272"/>
      <c r="G41" s="267"/>
      <c r="H41" s="266"/>
      <c r="I41" s="267"/>
      <c r="J41" s="266"/>
      <c r="K41" s="267"/>
      <c r="L41" s="266"/>
      <c r="M41" s="272"/>
      <c r="N41" s="32" t="s">
        <v>10</v>
      </c>
      <c r="O41" s="272"/>
      <c r="P41" s="272"/>
      <c r="Q41" s="272"/>
      <c r="R41" s="272"/>
      <c r="S41" s="272"/>
      <c r="T41" s="272"/>
      <c r="U41" s="267"/>
      <c r="V41" s="266"/>
      <c r="W41" s="267"/>
      <c r="X41" s="72" t="s">
        <v>62</v>
      </c>
      <c r="Y41" s="272" t="s">
        <v>215</v>
      </c>
      <c r="Z41" s="273"/>
      <c r="AA41" s="274"/>
      <c r="AB41" s="266"/>
      <c r="AC41" s="272"/>
      <c r="AD41" s="272"/>
      <c r="AE41" s="272"/>
      <c r="AF41" s="272"/>
      <c r="AG41" s="267"/>
      <c r="AH41" s="72" t="s">
        <v>63</v>
      </c>
      <c r="AI41" s="275"/>
      <c r="AJ41" s="276"/>
      <c r="AK41" s="276"/>
      <c r="AL41" s="34" t="s">
        <v>61</v>
      </c>
      <c r="AM41" s="33"/>
    </row>
    <row r="42" spans="1:39" ht="45" customHeight="1">
      <c r="A42" s="7"/>
      <c r="B42" s="50" t="s">
        <v>231</v>
      </c>
      <c r="C42" s="8"/>
      <c r="D42" s="8"/>
      <c r="E42" s="8"/>
      <c r="F42" s="8"/>
      <c r="G42" s="8"/>
      <c r="H42" s="8"/>
      <c r="I42" s="8"/>
      <c r="J42" s="8"/>
      <c r="K42" s="8"/>
      <c r="L42" s="8"/>
      <c r="M42" s="8"/>
      <c r="N42" s="8"/>
      <c r="O42" s="8"/>
      <c r="P42" s="8"/>
      <c r="Q42" s="8"/>
      <c r="R42" s="8"/>
      <c r="S42" s="8"/>
      <c r="T42" s="8"/>
      <c r="U42" s="8"/>
      <c r="V42" s="8"/>
      <c r="W42" s="8"/>
      <c r="Y42" s="8"/>
      <c r="Z42" s="8"/>
      <c r="AA42" s="8"/>
      <c r="AB42" s="283" t="s">
        <v>89</v>
      </c>
      <c r="AC42" s="284"/>
      <c r="AD42" s="284"/>
      <c r="AE42" s="284"/>
      <c r="AF42" s="284"/>
      <c r="AG42" s="284"/>
      <c r="AH42" s="73" t="s">
        <v>64</v>
      </c>
      <c r="AI42" s="165">
        <f>SUM(AI37:AK41)</f>
        <v>770</v>
      </c>
      <c r="AJ42" s="166"/>
      <c r="AK42" s="166"/>
      <c r="AL42" s="34" t="s">
        <v>61</v>
      </c>
      <c r="AM42" s="33"/>
    </row>
    <row r="43" spans="1:39" s="6" customFormat="1" ht="31.5" customHeight="1" thickBot="1">
      <c r="A43" s="2"/>
      <c r="B43" s="50" t="s">
        <v>99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3:32" s="6" customFormat="1" ht="30" customHeight="1">
      <c r="C44" s="281" t="s">
        <v>65</v>
      </c>
      <c r="D44" s="282"/>
      <c r="E44" s="282"/>
      <c r="F44" s="282"/>
      <c r="G44" s="282"/>
      <c r="H44" s="282"/>
      <c r="I44" s="282"/>
      <c r="J44" s="282"/>
      <c r="K44" s="282"/>
      <c r="L44" s="300">
        <v>310</v>
      </c>
      <c r="M44" s="282"/>
      <c r="N44" s="282"/>
      <c r="O44" s="282"/>
      <c r="P44" s="282"/>
      <c r="Q44" s="301"/>
      <c r="R44" s="281" t="s">
        <v>66</v>
      </c>
      <c r="S44" s="282"/>
      <c r="T44" s="282"/>
      <c r="U44" s="282"/>
      <c r="V44" s="282"/>
      <c r="W44" s="282"/>
      <c r="X44" s="282"/>
      <c r="Y44" s="282"/>
      <c r="Z44" s="282"/>
      <c r="AA44" s="300">
        <v>460</v>
      </c>
      <c r="AB44" s="282"/>
      <c r="AC44" s="282"/>
      <c r="AD44" s="282"/>
      <c r="AE44" s="282"/>
      <c r="AF44" s="301"/>
    </row>
    <row r="45" spans="3:32" s="6" customFormat="1" ht="30" customHeight="1">
      <c r="C45" s="279"/>
      <c r="D45" s="280"/>
      <c r="E45" s="280"/>
      <c r="F45" s="280"/>
      <c r="G45" s="280"/>
      <c r="H45" s="280"/>
      <c r="I45" s="280"/>
      <c r="J45" s="280"/>
      <c r="K45" s="280"/>
      <c r="L45" s="283" t="s">
        <v>69</v>
      </c>
      <c r="M45" s="284"/>
      <c r="N45" s="284"/>
      <c r="O45" s="285" t="s">
        <v>70</v>
      </c>
      <c r="P45" s="284"/>
      <c r="Q45" s="286"/>
      <c r="R45" s="279"/>
      <c r="S45" s="280"/>
      <c r="T45" s="280"/>
      <c r="U45" s="280"/>
      <c r="V45" s="280"/>
      <c r="W45" s="280"/>
      <c r="X45" s="280"/>
      <c r="Y45" s="280"/>
      <c r="Z45" s="280"/>
      <c r="AA45" s="283" t="s">
        <v>69</v>
      </c>
      <c r="AB45" s="284"/>
      <c r="AC45" s="284"/>
      <c r="AD45" s="285" t="s">
        <v>70</v>
      </c>
      <c r="AE45" s="284"/>
      <c r="AF45" s="286"/>
    </row>
    <row r="46" spans="3:32" s="6" customFormat="1" ht="30" customHeight="1">
      <c r="C46" s="302" t="s">
        <v>67</v>
      </c>
      <c r="D46" s="284"/>
      <c r="E46" s="284"/>
      <c r="F46" s="284"/>
      <c r="G46" s="284"/>
      <c r="H46" s="284"/>
      <c r="I46" s="283" t="s">
        <v>68</v>
      </c>
      <c r="J46" s="284"/>
      <c r="K46" s="284"/>
      <c r="L46" s="287">
        <v>390</v>
      </c>
      <c r="M46" s="288"/>
      <c r="N46" s="288"/>
      <c r="O46" s="287">
        <v>690</v>
      </c>
      <c r="P46" s="288"/>
      <c r="Q46" s="289"/>
      <c r="R46" s="290" t="s">
        <v>75</v>
      </c>
      <c r="S46" s="291"/>
      <c r="T46" s="291"/>
      <c r="U46" s="291"/>
      <c r="V46" s="291"/>
      <c r="W46" s="292"/>
      <c r="X46" s="158" t="s">
        <v>68</v>
      </c>
      <c r="Y46" s="159"/>
      <c r="Z46" s="160"/>
      <c r="AA46" s="296">
        <v>740</v>
      </c>
      <c r="AB46" s="297"/>
      <c r="AC46" s="299"/>
      <c r="AD46" s="296">
        <v>1210</v>
      </c>
      <c r="AE46" s="297"/>
      <c r="AF46" s="298"/>
    </row>
    <row r="47" spans="3:32" s="6" customFormat="1" ht="30" customHeight="1">
      <c r="C47" s="303"/>
      <c r="D47" s="284"/>
      <c r="E47" s="284"/>
      <c r="F47" s="284"/>
      <c r="G47" s="284"/>
      <c r="H47" s="284"/>
      <c r="I47" s="283" t="s">
        <v>72</v>
      </c>
      <c r="J47" s="284"/>
      <c r="K47" s="284"/>
      <c r="L47" s="287">
        <v>880</v>
      </c>
      <c r="M47" s="288"/>
      <c r="N47" s="288"/>
      <c r="O47" s="287">
        <v>1180</v>
      </c>
      <c r="P47" s="288"/>
      <c r="Q47" s="289"/>
      <c r="R47" s="293"/>
      <c r="S47" s="294"/>
      <c r="T47" s="294"/>
      <c r="U47" s="294"/>
      <c r="V47" s="294"/>
      <c r="W47" s="295"/>
      <c r="X47" s="158" t="s">
        <v>72</v>
      </c>
      <c r="Y47" s="159"/>
      <c r="Z47" s="160"/>
      <c r="AA47" s="296">
        <v>1330</v>
      </c>
      <c r="AB47" s="297"/>
      <c r="AC47" s="299"/>
      <c r="AD47" s="296">
        <v>1800</v>
      </c>
      <c r="AE47" s="297"/>
      <c r="AF47" s="298"/>
    </row>
    <row r="48" spans="3:32" s="6" customFormat="1" ht="30" customHeight="1">
      <c r="C48" s="302" t="s">
        <v>71</v>
      </c>
      <c r="D48" s="284"/>
      <c r="E48" s="284"/>
      <c r="F48" s="284"/>
      <c r="G48" s="283" t="s">
        <v>68</v>
      </c>
      <c r="H48" s="284"/>
      <c r="I48" s="283" t="s">
        <v>73</v>
      </c>
      <c r="J48" s="284"/>
      <c r="K48" s="284"/>
      <c r="L48" s="287">
        <v>390</v>
      </c>
      <c r="M48" s="288"/>
      <c r="N48" s="288"/>
      <c r="O48" s="287">
        <v>690</v>
      </c>
      <c r="P48" s="288"/>
      <c r="Q48" s="289"/>
      <c r="R48" s="290" t="s">
        <v>76</v>
      </c>
      <c r="S48" s="291"/>
      <c r="T48" s="291"/>
      <c r="U48" s="292"/>
      <c r="V48" s="304" t="s">
        <v>77</v>
      </c>
      <c r="W48" s="305"/>
      <c r="X48" s="158" t="s">
        <v>68</v>
      </c>
      <c r="Y48" s="159"/>
      <c r="Z48" s="160"/>
      <c r="AA48" s="296">
        <v>390</v>
      </c>
      <c r="AB48" s="297"/>
      <c r="AC48" s="299"/>
      <c r="AD48" s="296">
        <v>690</v>
      </c>
      <c r="AE48" s="297"/>
      <c r="AF48" s="298"/>
    </row>
    <row r="49" spans="3:32" s="6" customFormat="1" ht="30" customHeight="1">
      <c r="C49" s="303"/>
      <c r="D49" s="284"/>
      <c r="E49" s="284"/>
      <c r="F49" s="284"/>
      <c r="G49" s="284"/>
      <c r="H49" s="284"/>
      <c r="I49" s="283" t="s">
        <v>74</v>
      </c>
      <c r="J49" s="284"/>
      <c r="K49" s="284"/>
      <c r="L49" s="287">
        <v>430</v>
      </c>
      <c r="M49" s="288"/>
      <c r="N49" s="288"/>
      <c r="O49" s="287">
        <v>720</v>
      </c>
      <c r="P49" s="288"/>
      <c r="Q49" s="289"/>
      <c r="R49" s="308"/>
      <c r="S49" s="309"/>
      <c r="T49" s="309"/>
      <c r="U49" s="310"/>
      <c r="V49" s="306"/>
      <c r="W49" s="307"/>
      <c r="X49" s="158" t="s">
        <v>72</v>
      </c>
      <c r="Y49" s="159"/>
      <c r="Z49" s="160"/>
      <c r="AA49" s="296">
        <v>880</v>
      </c>
      <c r="AB49" s="297"/>
      <c r="AC49" s="299"/>
      <c r="AD49" s="296">
        <v>1180</v>
      </c>
      <c r="AE49" s="297"/>
      <c r="AF49" s="298"/>
    </row>
    <row r="50" spans="3:32" s="6" customFormat="1" ht="30" customHeight="1">
      <c r="C50" s="303"/>
      <c r="D50" s="284"/>
      <c r="E50" s="284"/>
      <c r="F50" s="284"/>
      <c r="G50" s="283" t="s">
        <v>72</v>
      </c>
      <c r="H50" s="284"/>
      <c r="I50" s="283" t="s">
        <v>73</v>
      </c>
      <c r="J50" s="284"/>
      <c r="K50" s="284"/>
      <c r="L50" s="287">
        <v>880</v>
      </c>
      <c r="M50" s="288"/>
      <c r="N50" s="288"/>
      <c r="O50" s="287">
        <v>1180</v>
      </c>
      <c r="P50" s="288"/>
      <c r="Q50" s="289"/>
      <c r="R50" s="308"/>
      <c r="S50" s="309"/>
      <c r="T50" s="309"/>
      <c r="U50" s="310"/>
      <c r="V50" s="304" t="s">
        <v>78</v>
      </c>
      <c r="W50" s="305"/>
      <c r="X50" s="158" t="s">
        <v>68</v>
      </c>
      <c r="Y50" s="159"/>
      <c r="Z50" s="160"/>
      <c r="AA50" s="296">
        <v>360</v>
      </c>
      <c r="AB50" s="297"/>
      <c r="AC50" s="299"/>
      <c r="AD50" s="296">
        <v>810</v>
      </c>
      <c r="AE50" s="297"/>
      <c r="AF50" s="298"/>
    </row>
    <row r="51" spans="3:32" s="6" customFormat="1" ht="30" customHeight="1" thickBot="1">
      <c r="C51" s="326"/>
      <c r="D51" s="315"/>
      <c r="E51" s="315"/>
      <c r="F51" s="315"/>
      <c r="G51" s="315"/>
      <c r="H51" s="315"/>
      <c r="I51" s="314" t="s">
        <v>74</v>
      </c>
      <c r="J51" s="315"/>
      <c r="K51" s="315"/>
      <c r="L51" s="316">
        <v>870</v>
      </c>
      <c r="M51" s="317"/>
      <c r="N51" s="317"/>
      <c r="O51" s="316">
        <v>1160</v>
      </c>
      <c r="P51" s="317"/>
      <c r="Q51" s="318"/>
      <c r="R51" s="311"/>
      <c r="S51" s="312"/>
      <c r="T51" s="312"/>
      <c r="U51" s="313"/>
      <c r="V51" s="327"/>
      <c r="W51" s="328"/>
      <c r="X51" s="319" t="s">
        <v>72</v>
      </c>
      <c r="Y51" s="320"/>
      <c r="Z51" s="321"/>
      <c r="AA51" s="322">
        <v>1020</v>
      </c>
      <c r="AB51" s="323"/>
      <c r="AC51" s="324"/>
      <c r="AD51" s="322">
        <v>1470</v>
      </c>
      <c r="AE51" s="323"/>
      <c r="AF51" s="325"/>
    </row>
    <row r="52" spans="2:24" s="6" customFormat="1" ht="43.5" customHeight="1">
      <c r="B52" s="26" t="s">
        <v>81</v>
      </c>
      <c r="X52" s="101" t="s">
        <v>87</v>
      </c>
    </row>
    <row r="53" spans="2:39" s="6" customFormat="1" ht="43.5" customHeight="1">
      <c r="B53" s="26"/>
      <c r="C53" s="333" t="s">
        <v>31</v>
      </c>
      <c r="D53" s="334"/>
      <c r="E53" s="283" t="s">
        <v>13</v>
      </c>
      <c r="F53" s="283"/>
      <c r="G53" s="283"/>
      <c r="H53" s="283"/>
      <c r="I53" s="283"/>
      <c r="J53" s="283"/>
      <c r="K53" s="283"/>
      <c r="L53" s="283"/>
      <c r="M53" s="283"/>
      <c r="N53" s="283"/>
      <c r="O53" s="158" t="s">
        <v>222</v>
      </c>
      <c r="P53" s="159"/>
      <c r="Q53" s="160"/>
      <c r="R53" s="155" t="s">
        <v>84</v>
      </c>
      <c r="S53" s="156"/>
      <c r="T53" s="156"/>
      <c r="U53" s="157"/>
      <c r="W53" s="158" t="s">
        <v>83</v>
      </c>
      <c r="X53" s="331"/>
      <c r="Y53" s="331"/>
      <c r="Z53" s="331"/>
      <c r="AA53" s="332"/>
      <c r="AD53" s="158" t="s">
        <v>198</v>
      </c>
      <c r="AE53" s="159"/>
      <c r="AF53" s="159"/>
      <c r="AG53" s="159"/>
      <c r="AH53" s="160"/>
      <c r="AI53" s="73" t="s">
        <v>94</v>
      </c>
      <c r="AJ53" s="165">
        <f>AJ26</f>
        <v>0</v>
      </c>
      <c r="AK53" s="165"/>
      <c r="AL53" s="165"/>
      <c r="AM53" s="20" t="s">
        <v>5</v>
      </c>
    </row>
    <row r="54" spans="2:39" s="6" customFormat="1" ht="43.5" customHeight="1">
      <c r="B54" s="26"/>
      <c r="C54" s="235"/>
      <c r="D54" s="235"/>
      <c r="E54" s="283" t="s">
        <v>14</v>
      </c>
      <c r="F54" s="283"/>
      <c r="G54" s="283"/>
      <c r="H54" s="283"/>
      <c r="I54" s="283"/>
      <c r="J54" s="283"/>
      <c r="K54" s="283"/>
      <c r="L54" s="283"/>
      <c r="M54" s="283"/>
      <c r="N54" s="283"/>
      <c r="O54" s="167"/>
      <c r="P54" s="168"/>
      <c r="Q54" s="169"/>
      <c r="R54" s="158">
        <v>990</v>
      </c>
      <c r="S54" s="331"/>
      <c r="T54" s="335" t="s">
        <v>5</v>
      </c>
      <c r="U54" s="336"/>
      <c r="V54" s="6" t="s">
        <v>85</v>
      </c>
      <c r="W54" s="76" t="s">
        <v>91</v>
      </c>
      <c r="X54" s="166">
        <f>IF(C54="","",R54)</f>
      </c>
      <c r="Y54" s="166"/>
      <c r="Z54" s="329" t="s">
        <v>5</v>
      </c>
      <c r="AA54" s="330"/>
      <c r="AD54" s="163" t="s">
        <v>90</v>
      </c>
      <c r="AE54" s="331"/>
      <c r="AF54" s="331"/>
      <c r="AG54" s="331"/>
      <c r="AH54" s="332"/>
      <c r="AI54" s="107" t="s">
        <v>88</v>
      </c>
      <c r="AJ54" s="165">
        <f>AI42</f>
        <v>770</v>
      </c>
      <c r="AK54" s="165"/>
      <c r="AL54" s="165"/>
      <c r="AM54" s="20" t="s">
        <v>5</v>
      </c>
    </row>
    <row r="55" spans="2:39" s="6" customFormat="1" ht="43.5" customHeight="1">
      <c r="B55" s="26"/>
      <c r="C55" s="235"/>
      <c r="D55" s="235"/>
      <c r="E55" s="283" t="s">
        <v>36</v>
      </c>
      <c r="F55" s="283"/>
      <c r="G55" s="283"/>
      <c r="H55" s="283"/>
      <c r="I55" s="283"/>
      <c r="J55" s="283"/>
      <c r="K55" s="283"/>
      <c r="L55" s="283"/>
      <c r="M55" s="283"/>
      <c r="N55" s="283"/>
      <c r="O55" s="161"/>
      <c r="P55" s="162"/>
      <c r="Q55" s="102" t="s">
        <v>223</v>
      </c>
      <c r="R55" s="158">
        <v>990</v>
      </c>
      <c r="S55" s="331"/>
      <c r="T55" s="335" t="s">
        <v>5</v>
      </c>
      <c r="U55" s="336"/>
      <c r="V55" s="6" t="s">
        <v>85</v>
      </c>
      <c r="W55" s="76" t="s">
        <v>91</v>
      </c>
      <c r="X55" s="166">
        <f>IF(C55="","",O55*R55)</f>
      </c>
      <c r="Y55" s="166"/>
      <c r="Z55" s="329" t="s">
        <v>5</v>
      </c>
      <c r="AA55" s="330"/>
      <c r="AD55" s="163" t="s">
        <v>96</v>
      </c>
      <c r="AE55" s="331"/>
      <c r="AF55" s="331"/>
      <c r="AG55" s="331"/>
      <c r="AH55" s="332"/>
      <c r="AI55" s="108" t="s">
        <v>93</v>
      </c>
      <c r="AJ55" s="338">
        <f>X58</f>
        <v>0</v>
      </c>
      <c r="AK55" s="338"/>
      <c r="AL55" s="338"/>
      <c r="AM55" s="44" t="s">
        <v>5</v>
      </c>
    </row>
    <row r="56" spans="2:39" s="6" customFormat="1" ht="43.5" customHeight="1">
      <c r="B56" s="26"/>
      <c r="C56" s="235"/>
      <c r="D56" s="235"/>
      <c r="E56" s="283" t="s">
        <v>28</v>
      </c>
      <c r="F56" s="283"/>
      <c r="G56" s="283"/>
      <c r="H56" s="283"/>
      <c r="I56" s="283"/>
      <c r="J56" s="283"/>
      <c r="K56" s="283"/>
      <c r="L56" s="283"/>
      <c r="M56" s="283"/>
      <c r="N56" s="283"/>
      <c r="O56" s="161"/>
      <c r="P56" s="162"/>
      <c r="Q56" s="102" t="s">
        <v>223</v>
      </c>
      <c r="R56" s="158">
        <v>533</v>
      </c>
      <c r="S56" s="331"/>
      <c r="T56" s="335" t="s">
        <v>5</v>
      </c>
      <c r="U56" s="336"/>
      <c r="V56" s="6" t="s">
        <v>85</v>
      </c>
      <c r="W56" s="76" t="s">
        <v>91</v>
      </c>
      <c r="X56" s="166">
        <f>IF(C56="","",O56*R56)</f>
      </c>
      <c r="Y56" s="166"/>
      <c r="Z56" s="329" t="s">
        <v>5</v>
      </c>
      <c r="AA56" s="330"/>
      <c r="AD56" s="163" t="s">
        <v>92</v>
      </c>
      <c r="AE56" s="331"/>
      <c r="AF56" s="331"/>
      <c r="AG56" s="331"/>
      <c r="AH56" s="332"/>
      <c r="AI56" s="108" t="s">
        <v>157</v>
      </c>
      <c r="AJ56" s="165">
        <f>AJ53-AJ54-AJ55</f>
        <v>-770</v>
      </c>
      <c r="AK56" s="165"/>
      <c r="AL56" s="165"/>
      <c r="AM56" s="20" t="s">
        <v>5</v>
      </c>
    </row>
    <row r="57" spans="2:39" s="6" customFormat="1" ht="43.5" customHeight="1" thickBot="1">
      <c r="B57" s="26"/>
      <c r="C57" s="235"/>
      <c r="D57" s="235"/>
      <c r="E57" s="283" t="s">
        <v>82</v>
      </c>
      <c r="F57" s="283"/>
      <c r="G57" s="283"/>
      <c r="H57" s="283"/>
      <c r="I57" s="283"/>
      <c r="J57" s="283"/>
      <c r="K57" s="283"/>
      <c r="L57" s="283"/>
      <c r="M57" s="283"/>
      <c r="N57" s="283"/>
      <c r="O57" s="167"/>
      <c r="P57" s="168"/>
      <c r="Q57" s="169"/>
      <c r="R57" s="158">
        <v>710</v>
      </c>
      <c r="S57" s="331"/>
      <c r="T57" s="335" t="s">
        <v>5</v>
      </c>
      <c r="U57" s="336"/>
      <c r="V57" s="6" t="s">
        <v>85</v>
      </c>
      <c r="W57" s="76" t="s">
        <v>91</v>
      </c>
      <c r="X57" s="166">
        <f>IF(C57="","",R57)</f>
      </c>
      <c r="Y57" s="166"/>
      <c r="Z57" s="329" t="s">
        <v>5</v>
      </c>
      <c r="AA57" s="330"/>
      <c r="AD57" s="126" t="s">
        <v>40</v>
      </c>
      <c r="AE57" s="352"/>
      <c r="AF57" s="352"/>
      <c r="AG57" s="352"/>
      <c r="AH57" s="353"/>
      <c r="AI57" s="109" t="s">
        <v>41</v>
      </c>
      <c r="AJ57" s="337">
        <f>R30</f>
        <v>0</v>
      </c>
      <c r="AK57" s="337"/>
      <c r="AL57" s="337"/>
      <c r="AM57" s="36" t="s">
        <v>5</v>
      </c>
    </row>
    <row r="58" spans="2:39" s="6" customFormat="1" ht="43.5" customHeight="1" thickBot="1" thickTop="1">
      <c r="B58" s="26"/>
      <c r="Q58" s="158" t="s">
        <v>86</v>
      </c>
      <c r="R58" s="331"/>
      <c r="S58" s="331"/>
      <c r="T58" s="331"/>
      <c r="U58" s="331"/>
      <c r="V58" s="332"/>
      <c r="W58" s="76" t="s">
        <v>93</v>
      </c>
      <c r="X58" s="166">
        <f>SUM(X54:Y57)</f>
        <v>0</v>
      </c>
      <c r="Y58" s="166"/>
      <c r="Z58" s="329" t="s">
        <v>5</v>
      </c>
      <c r="AA58" s="330"/>
      <c r="AD58" s="163" t="s">
        <v>102</v>
      </c>
      <c r="AE58" s="263"/>
      <c r="AF58" s="263"/>
      <c r="AG58" s="263"/>
      <c r="AH58" s="263"/>
      <c r="AI58" s="346" t="str">
        <f>IF(AJ57&gt;=AJ56,"申請可能○","申請不可×")</f>
        <v>申請可能○</v>
      </c>
      <c r="AJ58" s="347"/>
      <c r="AK58" s="347"/>
      <c r="AL58" s="347"/>
      <c r="AM58" s="348"/>
    </row>
    <row r="59" spans="1:48" s="11" customFormat="1" ht="51.75" customHeight="1" thickTop="1">
      <c r="A59" s="16" t="s">
        <v>32</v>
      </c>
      <c r="B59" s="13"/>
      <c r="C59" s="13"/>
      <c r="D59" s="13"/>
      <c r="E59" s="13"/>
      <c r="F59" s="13"/>
      <c r="G59" s="6"/>
      <c r="H59" s="6"/>
      <c r="I59" s="6"/>
      <c r="J59" s="6"/>
      <c r="K59" s="6"/>
      <c r="L59" s="6"/>
      <c r="M59" s="6"/>
      <c r="N59" s="6"/>
      <c r="O59" s="6"/>
      <c r="P59" s="6"/>
      <c r="Q59" s="1"/>
      <c r="R59" s="42"/>
      <c r="S59" s="42"/>
      <c r="T59" s="42"/>
      <c r="U59" s="42"/>
      <c r="V59" s="42"/>
      <c r="W59" s="45"/>
      <c r="X59" s="1"/>
      <c r="Y59" s="42"/>
      <c r="Z59" s="9"/>
      <c r="AA59" s="46"/>
      <c r="AB59" s="6"/>
      <c r="AC59" s="6"/>
      <c r="AD59" s="47" t="s">
        <v>97</v>
      </c>
      <c r="AE59" s="47"/>
      <c r="AF59" s="47"/>
      <c r="AG59" s="47"/>
      <c r="AH59" s="47"/>
      <c r="AI59" s="47"/>
      <c r="AJ59" s="47"/>
      <c r="AK59" s="47"/>
      <c r="AL59" s="47"/>
      <c r="AM59" s="43"/>
      <c r="AN59" s="12"/>
      <c r="AO59" s="12"/>
      <c r="AP59" s="12"/>
      <c r="AQ59" s="12"/>
      <c r="AR59" s="12"/>
      <c r="AS59" s="12"/>
      <c r="AT59" s="12"/>
      <c r="AU59" s="12"/>
      <c r="AV59" s="12"/>
    </row>
    <row r="60" spans="1:42" s="11" customFormat="1" ht="51.75" customHeight="1">
      <c r="A60" s="13" t="s">
        <v>165</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2"/>
      <c r="AO60" s="12"/>
      <c r="AP60" s="12"/>
    </row>
    <row r="61" spans="1:48" s="11" customFormat="1" ht="51.75" customHeight="1">
      <c r="A61" s="13" t="s">
        <v>100</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2"/>
      <c r="AI61" s="12"/>
      <c r="AJ61" s="12"/>
      <c r="AK61" s="12"/>
      <c r="AL61" s="12"/>
      <c r="AM61" s="12"/>
      <c r="AN61" s="12"/>
      <c r="AO61" s="12"/>
      <c r="AP61" s="12"/>
      <c r="AQ61" s="12"/>
      <c r="AR61" s="12"/>
      <c r="AS61" s="12"/>
      <c r="AT61" s="12"/>
      <c r="AU61" s="12"/>
      <c r="AV61" s="12"/>
    </row>
    <row r="62" spans="1:48" s="12" customFormat="1" ht="48" customHeight="1">
      <c r="A62" s="3"/>
      <c r="B62" s="11"/>
      <c r="C62" s="11"/>
      <c r="D62" s="11"/>
      <c r="E62" s="11"/>
      <c r="F62" s="11"/>
      <c r="G62" s="17"/>
      <c r="H62" s="17"/>
      <c r="I62" s="17"/>
      <c r="J62" s="17"/>
      <c r="K62" s="17"/>
      <c r="L62" s="17"/>
      <c r="M62" s="17"/>
      <c r="N62" s="17"/>
      <c r="O62" s="17"/>
      <c r="P62" s="17"/>
      <c r="Q62" s="17"/>
      <c r="R62" s="17"/>
      <c r="S62" s="17"/>
      <c r="T62" s="17"/>
      <c r="U62" s="17"/>
      <c r="V62" s="17"/>
      <c r="W62" s="17"/>
      <c r="X62" s="17"/>
      <c r="Y62" s="17"/>
      <c r="Z62" s="349" t="s">
        <v>34</v>
      </c>
      <c r="AA62" s="349"/>
      <c r="AB62" s="350">
        <v>3</v>
      </c>
      <c r="AC62" s="350"/>
      <c r="AD62" s="350" t="s">
        <v>16</v>
      </c>
      <c r="AE62" s="350"/>
      <c r="AF62" s="351"/>
      <c r="AG62" s="351"/>
      <c r="AH62" s="350" t="s">
        <v>22</v>
      </c>
      <c r="AI62" s="350"/>
      <c r="AJ62" s="351"/>
      <c r="AK62" s="351"/>
      <c r="AL62" s="349" t="s">
        <v>29</v>
      </c>
      <c r="AM62" s="349"/>
      <c r="AN62" s="14"/>
      <c r="AO62" s="14"/>
      <c r="AP62" s="14"/>
      <c r="AQ62" s="14"/>
      <c r="AR62" s="14"/>
      <c r="AS62" s="14"/>
      <c r="AT62" s="14"/>
      <c r="AU62" s="14"/>
      <c r="AV62" s="14"/>
    </row>
    <row r="63" spans="1:48" s="12" customFormat="1" ht="51.75" customHeight="1">
      <c r="A63" s="15"/>
      <c r="B63" s="15"/>
      <c r="C63" s="15"/>
      <c r="D63" s="15"/>
      <c r="E63" s="15"/>
      <c r="F63" s="339" t="s">
        <v>147</v>
      </c>
      <c r="G63" s="339"/>
      <c r="H63" s="339"/>
      <c r="I63" s="339"/>
      <c r="J63" s="339"/>
      <c r="K63" s="339"/>
      <c r="M63" s="18" t="s">
        <v>11</v>
      </c>
      <c r="N63" s="18"/>
      <c r="O63" s="18"/>
      <c r="P63" s="18"/>
      <c r="Q63" s="344">
        <f>IF(E7="","",E7)</f>
      </c>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14"/>
      <c r="AO63" s="14"/>
      <c r="AP63" s="14"/>
      <c r="AQ63" s="14"/>
      <c r="AR63" s="14"/>
      <c r="AS63" s="14"/>
      <c r="AT63" s="14"/>
      <c r="AU63" s="14"/>
      <c r="AV63" s="14"/>
    </row>
    <row r="64" spans="1:48" s="12" customFormat="1" ht="51.75" customHeight="1">
      <c r="A64" s="15"/>
      <c r="B64" s="15"/>
      <c r="C64" s="15"/>
      <c r="D64" s="15"/>
      <c r="E64" s="15"/>
      <c r="F64" s="15"/>
      <c r="M64" s="18" t="s">
        <v>12</v>
      </c>
      <c r="N64" s="18"/>
      <c r="O64" s="18"/>
      <c r="P64" s="71"/>
      <c r="Q64" s="342"/>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14"/>
      <c r="AO64" s="14"/>
      <c r="AP64" s="14"/>
      <c r="AQ64" s="14"/>
      <c r="AR64" s="14"/>
      <c r="AS64" s="14"/>
      <c r="AT64" s="14"/>
      <c r="AU64" s="14"/>
      <c r="AV64" s="14"/>
    </row>
    <row r="65" spans="1:39" ht="51.75" customHeight="1">
      <c r="A65" s="15"/>
      <c r="B65" s="15"/>
      <c r="C65" s="15"/>
      <c r="D65" s="15"/>
      <c r="E65" s="15"/>
      <c r="F65" s="15"/>
      <c r="G65" s="12"/>
      <c r="H65" s="12"/>
      <c r="I65" s="12"/>
      <c r="J65" s="12"/>
      <c r="K65" s="12"/>
      <c r="L65" s="12"/>
      <c r="M65" s="340" t="s">
        <v>101</v>
      </c>
      <c r="N65" s="341"/>
      <c r="O65" s="341"/>
      <c r="P65" s="75"/>
      <c r="Q65" s="342"/>
      <c r="R65" s="343"/>
      <c r="S65" s="343"/>
      <c r="T65" s="343"/>
      <c r="U65" s="343"/>
      <c r="V65" s="343"/>
      <c r="W65" s="343"/>
      <c r="X65" s="343"/>
      <c r="Y65" s="343"/>
      <c r="Z65" s="343"/>
      <c r="AA65" s="343"/>
      <c r="AB65" s="343"/>
      <c r="AC65" s="343"/>
      <c r="AD65" s="343"/>
      <c r="AE65" s="343"/>
      <c r="AF65" s="343"/>
      <c r="AG65" s="343"/>
      <c r="AH65" s="343"/>
      <c r="AI65" s="343"/>
      <c r="AJ65" s="343"/>
      <c r="AK65" s="343"/>
      <c r="AL65" s="343"/>
      <c r="AM65" s="343"/>
    </row>
    <row r="66" spans="13:39" ht="48.75" customHeight="1">
      <c r="M66" s="178" t="s">
        <v>150</v>
      </c>
      <c r="N66" s="179"/>
      <c r="O66" s="179"/>
      <c r="P66" s="179"/>
      <c r="Q66" s="179"/>
      <c r="R66" s="376"/>
      <c r="S66" s="376"/>
      <c r="T66" s="376"/>
      <c r="U66" s="376"/>
      <c r="V66" s="376"/>
      <c r="W66" s="376"/>
      <c r="X66" s="376"/>
      <c r="Y66" s="114" t="s">
        <v>228</v>
      </c>
      <c r="Z66" s="377"/>
      <c r="AA66" s="377"/>
      <c r="AB66" s="377"/>
      <c r="AC66" s="377"/>
      <c r="AD66" s="377"/>
      <c r="AE66" s="377"/>
      <c r="AF66" s="377"/>
      <c r="AG66" s="377"/>
      <c r="AH66" s="377"/>
      <c r="AI66" s="377"/>
      <c r="AJ66" s="377"/>
      <c r="AK66" s="377"/>
      <c r="AL66" s="377"/>
      <c r="AM66" s="377"/>
    </row>
  </sheetData>
  <sheetProtection/>
  <mergeCells count="282">
    <mergeCell ref="R66:X66"/>
    <mergeCell ref="Z66:AM66"/>
    <mergeCell ref="A3:AF3"/>
    <mergeCell ref="AG2:AM2"/>
    <mergeCell ref="X6:AB7"/>
    <mergeCell ref="AB8:AB10"/>
    <mergeCell ref="AE11:AM11"/>
    <mergeCell ref="L8:M8"/>
    <mergeCell ref="Q8:R8"/>
    <mergeCell ref="E6:Q6"/>
    <mergeCell ref="R6:S7"/>
    <mergeCell ref="T6:W7"/>
    <mergeCell ref="B7:D7"/>
    <mergeCell ref="E7:Q7"/>
    <mergeCell ref="H12:N12"/>
    <mergeCell ref="B8:E8"/>
    <mergeCell ref="E11:W11"/>
    <mergeCell ref="F8:G8"/>
    <mergeCell ref="O12:W12"/>
    <mergeCell ref="I8:J8"/>
    <mergeCell ref="Q58:V58"/>
    <mergeCell ref="X58:Y58"/>
    <mergeCell ref="Z58:AA58"/>
    <mergeCell ref="AD58:AH58"/>
    <mergeCell ref="C57:D57"/>
    <mergeCell ref="X57:Y57"/>
    <mergeCell ref="Z57:AA57"/>
    <mergeCell ref="AD57:AH57"/>
    <mergeCell ref="O57:Q57"/>
    <mergeCell ref="AI58:AM58"/>
    <mergeCell ref="Z62:AA62"/>
    <mergeCell ref="AB62:AC62"/>
    <mergeCell ref="AD62:AE62"/>
    <mergeCell ref="AF62:AG62"/>
    <mergeCell ref="AH62:AI62"/>
    <mergeCell ref="AJ62:AK62"/>
    <mergeCell ref="AL62:AM62"/>
    <mergeCell ref="F63:K63"/>
    <mergeCell ref="M65:O65"/>
    <mergeCell ref="Q65:AM65"/>
    <mergeCell ref="Q63:AM63"/>
    <mergeCell ref="Q64:AM64"/>
    <mergeCell ref="AD56:AH56"/>
    <mergeCell ref="AJ56:AL56"/>
    <mergeCell ref="E57:N57"/>
    <mergeCell ref="R57:S57"/>
    <mergeCell ref="T57:U57"/>
    <mergeCell ref="AJ57:AL57"/>
    <mergeCell ref="Z55:AA55"/>
    <mergeCell ref="AD55:AH55"/>
    <mergeCell ref="AJ55:AL55"/>
    <mergeCell ref="C56:D56"/>
    <mergeCell ref="E56:N56"/>
    <mergeCell ref="R56:S56"/>
    <mergeCell ref="T56:U56"/>
    <mergeCell ref="X56:Y56"/>
    <mergeCell ref="Z56:AA56"/>
    <mergeCell ref="C55:D55"/>
    <mergeCell ref="E55:N55"/>
    <mergeCell ref="R55:S55"/>
    <mergeCell ref="T55:U55"/>
    <mergeCell ref="X55:Y55"/>
    <mergeCell ref="AJ53:AL53"/>
    <mergeCell ref="C54:D54"/>
    <mergeCell ref="E54:N54"/>
    <mergeCell ref="R54:S54"/>
    <mergeCell ref="T54:U54"/>
    <mergeCell ref="X54:Y54"/>
    <mergeCell ref="Z54:AA54"/>
    <mergeCell ref="AD54:AH54"/>
    <mergeCell ref="AJ54:AL54"/>
    <mergeCell ref="C53:D53"/>
    <mergeCell ref="E53:N53"/>
    <mergeCell ref="W53:AA53"/>
    <mergeCell ref="AD53:AH53"/>
    <mergeCell ref="AA50:AC50"/>
    <mergeCell ref="C48:F51"/>
    <mergeCell ref="X48:Z48"/>
    <mergeCell ref="AA48:AC48"/>
    <mergeCell ref="G48:H49"/>
    <mergeCell ref="I48:K48"/>
    <mergeCell ref="L48:N48"/>
    <mergeCell ref="G50:H51"/>
    <mergeCell ref="O50:Q50"/>
    <mergeCell ref="V50:W51"/>
    <mergeCell ref="AD50:AF50"/>
    <mergeCell ref="I51:K51"/>
    <mergeCell ref="L51:N51"/>
    <mergeCell ref="O51:Q51"/>
    <mergeCell ref="X51:Z51"/>
    <mergeCell ref="AA51:AC51"/>
    <mergeCell ref="AD51:AF51"/>
    <mergeCell ref="I50:K50"/>
    <mergeCell ref="X50:Z50"/>
    <mergeCell ref="L50:N50"/>
    <mergeCell ref="AD48:AF48"/>
    <mergeCell ref="I49:K49"/>
    <mergeCell ref="L49:N49"/>
    <mergeCell ref="O49:Q49"/>
    <mergeCell ref="X49:Z49"/>
    <mergeCell ref="AD49:AF49"/>
    <mergeCell ref="V48:W49"/>
    <mergeCell ref="O48:Q48"/>
    <mergeCell ref="R48:U51"/>
    <mergeCell ref="AA49:AC49"/>
    <mergeCell ref="L44:Q44"/>
    <mergeCell ref="R44:Z44"/>
    <mergeCell ref="AA44:AF44"/>
    <mergeCell ref="AA46:AC46"/>
    <mergeCell ref="AD46:AF46"/>
    <mergeCell ref="C46:H47"/>
    <mergeCell ref="I46:K46"/>
    <mergeCell ref="L46:N46"/>
    <mergeCell ref="I47:K47"/>
    <mergeCell ref="L47:N47"/>
    <mergeCell ref="AB41:AG41"/>
    <mergeCell ref="AI41:AK41"/>
    <mergeCell ref="AB42:AG42"/>
    <mergeCell ref="AI42:AK42"/>
    <mergeCell ref="AD47:AF47"/>
    <mergeCell ref="Y41:AA41"/>
    <mergeCell ref="X47:Z47"/>
    <mergeCell ref="AA47:AC47"/>
    <mergeCell ref="X46:Z46"/>
    <mergeCell ref="L45:N45"/>
    <mergeCell ref="O45:Q45"/>
    <mergeCell ref="R45:Z45"/>
    <mergeCell ref="AA45:AC45"/>
    <mergeCell ref="AD45:AF45"/>
    <mergeCell ref="O46:Q46"/>
    <mergeCell ref="R46:W47"/>
    <mergeCell ref="O47:Q47"/>
    <mergeCell ref="C39:G39"/>
    <mergeCell ref="C40:G40"/>
    <mergeCell ref="H40:I40"/>
    <mergeCell ref="J40:K40"/>
    <mergeCell ref="H39:I39"/>
    <mergeCell ref="C45:K45"/>
    <mergeCell ref="C44:K44"/>
    <mergeCell ref="V40:W40"/>
    <mergeCell ref="Y40:AA40"/>
    <mergeCell ref="C41:G41"/>
    <mergeCell ref="H41:I41"/>
    <mergeCell ref="J41:K41"/>
    <mergeCell ref="L41:M41"/>
    <mergeCell ref="O41:U41"/>
    <mergeCell ref="V41:W41"/>
    <mergeCell ref="AB39:AG39"/>
    <mergeCell ref="AI39:AK39"/>
    <mergeCell ref="Y39:AA39"/>
    <mergeCell ref="AB40:AG40"/>
    <mergeCell ref="AI40:AK40"/>
    <mergeCell ref="L39:M39"/>
    <mergeCell ref="O39:U39"/>
    <mergeCell ref="V39:W39"/>
    <mergeCell ref="L40:M40"/>
    <mergeCell ref="O40:U40"/>
    <mergeCell ref="V38:W38"/>
    <mergeCell ref="AB38:AG38"/>
    <mergeCell ref="Y38:AA38"/>
    <mergeCell ref="C37:G37"/>
    <mergeCell ref="AI38:AK38"/>
    <mergeCell ref="B36:B41"/>
    <mergeCell ref="C36:G36"/>
    <mergeCell ref="H36:I36"/>
    <mergeCell ref="J36:K36"/>
    <mergeCell ref="L36:U36"/>
    <mergeCell ref="P33:Q33"/>
    <mergeCell ref="H37:I37"/>
    <mergeCell ref="T33:U33"/>
    <mergeCell ref="V33:AD33"/>
    <mergeCell ref="AB37:AG37"/>
    <mergeCell ref="C38:G38"/>
    <mergeCell ref="H38:I38"/>
    <mergeCell ref="J38:K38"/>
    <mergeCell ref="L38:M38"/>
    <mergeCell ref="O38:U38"/>
    <mergeCell ref="L32:M32"/>
    <mergeCell ref="N32:O32"/>
    <mergeCell ref="P32:Q32"/>
    <mergeCell ref="J39:K39"/>
    <mergeCell ref="V32:AD32"/>
    <mergeCell ref="C33:G33"/>
    <mergeCell ref="H33:I33"/>
    <mergeCell ref="J33:K33"/>
    <mergeCell ref="L33:M33"/>
    <mergeCell ref="N33:O33"/>
    <mergeCell ref="V36:W36"/>
    <mergeCell ref="R33:S33"/>
    <mergeCell ref="Y37:AA37"/>
    <mergeCell ref="B30:F30"/>
    <mergeCell ref="G30:J30"/>
    <mergeCell ref="L30:P30"/>
    <mergeCell ref="R30:T30"/>
    <mergeCell ref="C32:G32"/>
    <mergeCell ref="H32:I32"/>
    <mergeCell ref="J32:K32"/>
    <mergeCell ref="Z24:AB24"/>
    <mergeCell ref="AE24:AG24"/>
    <mergeCell ref="X8:Z10"/>
    <mergeCell ref="I17:AM17"/>
    <mergeCell ref="A19:AM19"/>
    <mergeCell ref="J37:K37"/>
    <mergeCell ref="L37:M37"/>
    <mergeCell ref="O37:U37"/>
    <mergeCell ref="X36:AA36"/>
    <mergeCell ref="V37:W37"/>
    <mergeCell ref="A14:K14"/>
    <mergeCell ref="O21:S21"/>
    <mergeCell ref="T21:X21"/>
    <mergeCell ref="Y21:AC21"/>
    <mergeCell ref="AD21:AH21"/>
    <mergeCell ref="B21:I21"/>
    <mergeCell ref="J21:N21"/>
    <mergeCell ref="AB36:AG36"/>
    <mergeCell ref="R32:S32"/>
    <mergeCell ref="T32:U32"/>
    <mergeCell ref="B6:D6"/>
    <mergeCell ref="B22:I22"/>
    <mergeCell ref="J22:N22"/>
    <mergeCell ref="O22:S22"/>
    <mergeCell ref="T22:X22"/>
    <mergeCell ref="AC6:AF7"/>
    <mergeCell ref="K26:M26"/>
    <mergeCell ref="A2:AF2"/>
    <mergeCell ref="AF8:AM10"/>
    <mergeCell ref="B9:F10"/>
    <mergeCell ref="A6:A13"/>
    <mergeCell ref="B11:D11"/>
    <mergeCell ref="AC8:AE10"/>
    <mergeCell ref="AA8:AA10"/>
    <mergeCell ref="G9:W10"/>
    <mergeCell ref="B12:D12"/>
    <mergeCell ref="AJ6:AM7"/>
    <mergeCell ref="O56:P56"/>
    <mergeCell ref="O54:Q54"/>
    <mergeCell ref="X12:AM12"/>
    <mergeCell ref="B13:AB13"/>
    <mergeCell ref="AC13:AM13"/>
    <mergeCell ref="M66:Q66"/>
    <mergeCell ref="AI22:AM22"/>
    <mergeCell ref="AJ24:AL24"/>
    <mergeCell ref="AJ26:AL26"/>
    <mergeCell ref="AI21:AM21"/>
    <mergeCell ref="AG6:AI7"/>
    <mergeCell ref="X11:AD11"/>
    <mergeCell ref="R53:U53"/>
    <mergeCell ref="O53:Q53"/>
    <mergeCell ref="O55:P55"/>
    <mergeCell ref="AH36:AM36"/>
    <mergeCell ref="AD22:AH22"/>
    <mergeCell ref="Y22:AC22"/>
    <mergeCell ref="AI37:AK37"/>
    <mergeCell ref="U23:W23"/>
    <mergeCell ref="B23:I24"/>
    <mergeCell ref="K25:M25"/>
    <mergeCell ref="P25:R25"/>
    <mergeCell ref="U25:W25"/>
    <mergeCell ref="Z25:AB25"/>
    <mergeCell ref="K24:M24"/>
    <mergeCell ref="P24:R24"/>
    <mergeCell ref="U24:W24"/>
    <mergeCell ref="K23:M23"/>
    <mergeCell ref="P23:R23"/>
    <mergeCell ref="Z23:AB23"/>
    <mergeCell ref="AE23:AG23"/>
    <mergeCell ref="AJ23:AL23"/>
    <mergeCell ref="AE25:AG25"/>
    <mergeCell ref="K27:M27"/>
    <mergeCell ref="P27:R27"/>
    <mergeCell ref="AJ25:AL25"/>
    <mergeCell ref="P26:R26"/>
    <mergeCell ref="U26:W26"/>
    <mergeCell ref="Z26:AB26"/>
    <mergeCell ref="B25:I26"/>
    <mergeCell ref="B27:I28"/>
    <mergeCell ref="T27:V28"/>
    <mergeCell ref="K28:M28"/>
    <mergeCell ref="P28:R28"/>
    <mergeCell ref="AE26:AG26"/>
    <mergeCell ref="W27:AC28"/>
    <mergeCell ref="AD27:AM28"/>
  </mergeCells>
  <conditionalFormatting sqref="AI58:AM58">
    <cfRule type="expression" priority="5" dxfId="4" stopIfTrue="1">
      <formula>AI58="申請不可×"</formula>
    </cfRule>
    <cfRule type="expression" priority="6" dxfId="5" stopIfTrue="1">
      <formula>AI58="申請可能○"</formula>
    </cfRule>
  </conditionalFormatting>
  <conditionalFormatting sqref="W27">
    <cfRule type="expression" priority="2" dxfId="4" stopIfTrue="1">
      <formula>W27&lt;0.5</formula>
    </cfRule>
  </conditionalFormatting>
  <conditionalFormatting sqref="W27:AC28">
    <cfRule type="expression" priority="1" dxfId="4" stopIfTrue="1">
      <formula>W27="①が0円の場合は申請不可"</formula>
    </cfRule>
  </conditionalFormatting>
  <dataValidations count="13">
    <dataValidation type="list" allowBlank="1" showInputMessage="1" showErrorMessage="1" sqref="A15 A18 C54:D57">
      <formula1>"　,○"</formula1>
    </dataValidation>
    <dataValidation type="list" allowBlank="1" showInputMessage="1" showErrorMessage="1" sqref="T6:W7">
      <formula1>"自宅,自宅外"</formula1>
    </dataValidation>
    <dataValidation type="list" allowBlank="1" showInputMessage="1" showErrorMessage="1" sqref="Y38:AA41">
      <formula1>"　,自宅,自宅外"</formula1>
    </dataValidation>
    <dataValidation type="list" allowBlank="1" showInputMessage="1" showErrorMessage="1" sqref="AC6:AF7">
      <formula1>"平成,令和,西暦"</formula1>
    </dataValidation>
    <dataValidation type="list" allowBlank="1" showInputMessage="1" showErrorMessage="1" sqref="X8:Z10">
      <formula1>"学部,修士,博士,専門職"</formula1>
    </dataValidation>
    <dataValidation type="list" allowBlank="1" showInputMessage="1" showErrorMessage="1" sqref="AA8:AA10">
      <formula1>"1,2,3,4,5,6"</formula1>
    </dataValidation>
    <dataValidation type="list" allowBlank="1" showInputMessage="1" showErrorMessage="1" sqref="X11:AD11">
      <formula1>"はい,いいえ"</formula1>
    </dataValidation>
    <dataValidation type="list" allowBlank="1" showInputMessage="1" showErrorMessage="1" sqref="X12:AM12">
      <formula1>"未申請（取り下げ済みを含む）,申請済み"</formula1>
    </dataValidation>
    <dataValidation type="list" allowBlank="1" showInputMessage="1" showErrorMessage="1" sqref="AC13:AM13">
      <formula1>"　,はい,いいえ（資料を提出します）"</formula1>
    </dataValidation>
    <dataValidation type="list" allowBlank="1" showInputMessage="1" showErrorMessage="1" sqref="B8:E8">
      <formula1>"昭和,平成,西暦"</formula1>
    </dataValidation>
    <dataValidation type="list" allowBlank="1" showInputMessage="1" showErrorMessage="1" sqref="L38:M41">
      <formula1>"　,国・公,私立"</formula1>
    </dataValidation>
    <dataValidation allowBlank="1" showInputMessage="1" showErrorMessage="1" imeMode="disabled" sqref="K23:M23 K25:M25 O55:P56 P23:R23 U23:W23 U25:W25 Z25:AB25 Z23:AB23 AE23:AG23 AE25:AG25 AI38:AK41"/>
    <dataValidation type="whole" operator="greaterThanOrEqual" allowBlank="1" showInputMessage="1" showErrorMessage="1" imeMode="disabled" sqref="P25:R25">
      <formula1>0</formula1>
    </dataValidation>
  </dataValidations>
  <printOptions horizontalCentered="1"/>
  <pageMargins left="0.3937007874015748" right="0.3937007874015748" top="0.5118110236220472" bottom="0.3937007874015748" header="0.15748031496062992" footer="0.15748031496062992"/>
  <pageSetup cellComments="asDisplayed" fitToHeight="1" fitToWidth="1" horizontalDpi="300" verticalDpi="300" orientation="portrait" paperSize="9" scale="32" r:id="rId1"/>
</worksheet>
</file>

<file path=xl/worksheets/sheet2.xml><?xml version="1.0" encoding="utf-8"?>
<worksheet xmlns="http://schemas.openxmlformats.org/spreadsheetml/2006/main" xmlns:r="http://schemas.openxmlformats.org/officeDocument/2006/relationships">
  <dimension ref="A1:J77"/>
  <sheetViews>
    <sheetView zoomScalePageLayoutView="0" workbookViewId="0" topLeftCell="A1">
      <selection activeCell="C9" sqref="C9:E9"/>
    </sheetView>
  </sheetViews>
  <sheetFormatPr defaultColWidth="9.00390625" defaultRowHeight="13.5"/>
  <cols>
    <col min="1" max="1" width="9.00390625" style="53" customWidth="1"/>
    <col min="2" max="2" width="9.50390625" style="53" bestFit="1" customWidth="1"/>
    <col min="3" max="3" width="5.125" style="53" customWidth="1"/>
    <col min="4" max="4" width="11.875" style="53" customWidth="1"/>
    <col min="5" max="5" width="4.375" style="53" customWidth="1"/>
    <col min="6" max="6" width="9.50390625" style="53" customWidth="1"/>
    <col min="7" max="7" width="6.00390625" style="53" customWidth="1"/>
    <col min="8" max="8" width="11.75390625" style="53" customWidth="1"/>
    <col min="9" max="9" width="3.125" style="53" customWidth="1"/>
    <col min="10" max="16384" width="9.00390625" style="53" customWidth="1"/>
  </cols>
  <sheetData>
    <row r="1" spans="1:10" ht="15" thickBot="1">
      <c r="A1" s="53" t="s">
        <v>176</v>
      </c>
      <c r="I1" s="398" t="s">
        <v>105</v>
      </c>
      <c r="J1" s="399"/>
    </row>
    <row r="2" spans="1:10" ht="28.5">
      <c r="A2" s="404" t="s">
        <v>235</v>
      </c>
      <c r="B2" s="404"/>
      <c r="C2" s="404"/>
      <c r="D2" s="404"/>
      <c r="E2" s="404"/>
      <c r="F2" s="404"/>
      <c r="G2" s="404"/>
      <c r="H2" s="404"/>
      <c r="I2" s="404"/>
      <c r="J2" s="404"/>
    </row>
    <row r="4" ht="14.25">
      <c r="A4" s="56" t="s">
        <v>113</v>
      </c>
    </row>
    <row r="5" spans="1:9" ht="28.5" customHeight="1">
      <c r="A5" s="54" t="s">
        <v>104</v>
      </c>
      <c r="B5" s="400">
        <f>IF('授免申請書 '!$E$7="","",'授免申請書 '!$E$7)</f>
      </c>
      <c r="C5" s="401"/>
      <c r="D5" s="401"/>
      <c r="E5" s="401"/>
      <c r="F5" s="68" t="s">
        <v>53</v>
      </c>
      <c r="G5" s="391">
        <f>IF('授免申請書 '!$AF$8="","",'授免申請書 '!$AF$8)</f>
      </c>
      <c r="H5" s="391"/>
      <c r="I5" s="391"/>
    </row>
    <row r="6" spans="1:9" ht="28.5" customHeight="1">
      <c r="A6" s="54" t="s">
        <v>103</v>
      </c>
      <c r="B6" s="400">
        <f>IF('授免申請書 '!$G$9="","",'授免申請書 '!$G$9)</f>
      </c>
      <c r="C6" s="400"/>
      <c r="D6" s="400"/>
      <c r="E6" s="400"/>
      <c r="F6" s="400"/>
      <c r="G6" s="400"/>
      <c r="H6" s="400"/>
      <c r="I6" s="400"/>
    </row>
    <row r="7" spans="1:9" ht="14.25">
      <c r="A7" s="54" t="s">
        <v>0</v>
      </c>
      <c r="B7" s="395" t="str">
        <f>IF('授免申請書 '!$X$8="","",'授免申請書 '!$X$8)</f>
        <v>学部</v>
      </c>
      <c r="C7" s="396"/>
      <c r="D7" s="396"/>
      <c r="E7" s="396"/>
      <c r="F7" s="112">
        <f>IF('授免申請書 '!$AA$8="","",'授免申請書 '!$AA$8)</f>
        <v>1</v>
      </c>
      <c r="G7" s="77" t="s">
        <v>16</v>
      </c>
      <c r="H7" s="77"/>
      <c r="I7" s="78"/>
    </row>
    <row r="8" spans="2:9" ht="14.25">
      <c r="B8" s="79"/>
      <c r="C8" s="79" t="s">
        <v>160</v>
      </c>
      <c r="D8" s="79"/>
      <c r="E8" s="79"/>
      <c r="F8" s="79"/>
      <c r="G8" s="79"/>
      <c r="H8" s="79"/>
      <c r="I8" s="79"/>
    </row>
    <row r="9" spans="1:9" ht="14.25">
      <c r="A9" s="53" t="s">
        <v>106</v>
      </c>
      <c r="B9" s="79"/>
      <c r="C9" s="402"/>
      <c r="D9" s="403"/>
      <c r="E9" s="403"/>
      <c r="F9" s="79" t="s">
        <v>236</v>
      </c>
      <c r="G9" s="79"/>
      <c r="H9" s="79"/>
      <c r="I9" s="79"/>
    </row>
    <row r="10" spans="1:9" ht="14.25">
      <c r="A10" s="53" t="s">
        <v>107</v>
      </c>
      <c r="B10" s="79"/>
      <c r="C10" s="79"/>
      <c r="D10" s="79"/>
      <c r="E10" s="79"/>
      <c r="F10" s="79"/>
      <c r="G10" s="79"/>
      <c r="H10" s="79"/>
      <c r="I10" s="79"/>
    </row>
    <row r="11" spans="1:9" ht="14.25">
      <c r="A11" s="53" t="s">
        <v>153</v>
      </c>
      <c r="B11" s="79"/>
      <c r="C11" s="79"/>
      <c r="D11" s="79"/>
      <c r="E11" s="79"/>
      <c r="F11" s="79"/>
      <c r="G11" s="79"/>
      <c r="H11" s="79"/>
      <c r="I11" s="79"/>
    </row>
    <row r="12" spans="1:9" ht="14.25">
      <c r="A12" s="53" t="s">
        <v>174</v>
      </c>
      <c r="B12" s="79"/>
      <c r="C12" s="79"/>
      <c r="D12" s="79"/>
      <c r="E12" s="79"/>
      <c r="F12" s="79"/>
      <c r="G12" s="79"/>
      <c r="H12" s="79"/>
      <c r="I12" s="79"/>
    </row>
    <row r="13" spans="1:9" ht="14.25">
      <c r="A13" s="53" t="s">
        <v>108</v>
      </c>
      <c r="B13" s="402"/>
      <c r="C13" s="403"/>
      <c r="D13" s="403"/>
      <c r="E13" s="403"/>
      <c r="F13" s="403"/>
      <c r="G13" s="403"/>
      <c r="H13" s="79" t="s">
        <v>109</v>
      </c>
      <c r="I13" s="79"/>
    </row>
    <row r="14" ht="14.25">
      <c r="B14" s="53" t="s">
        <v>161</v>
      </c>
    </row>
    <row r="15" spans="1:8" ht="28.5">
      <c r="A15" s="53" t="s">
        <v>237</v>
      </c>
      <c r="C15" s="406">
        <f>SUM(D16:D21)+SUM(H16:H21)</f>
        <v>0</v>
      </c>
      <c r="D15" s="406"/>
      <c r="E15" s="406"/>
      <c r="F15" s="406"/>
      <c r="G15" s="406"/>
      <c r="H15" s="59" t="s">
        <v>110</v>
      </c>
    </row>
    <row r="16" spans="1:9" ht="14.25">
      <c r="A16" s="53" t="s">
        <v>111</v>
      </c>
      <c r="B16" s="393" t="s">
        <v>199</v>
      </c>
      <c r="C16" s="394"/>
      <c r="D16" s="117"/>
      <c r="E16" s="58" t="s">
        <v>110</v>
      </c>
      <c r="F16" s="393" t="s">
        <v>203</v>
      </c>
      <c r="G16" s="394"/>
      <c r="H16" s="117"/>
      <c r="I16" s="58" t="s">
        <v>110</v>
      </c>
    </row>
    <row r="17" spans="2:9" ht="14.25">
      <c r="B17" s="393" t="s">
        <v>200</v>
      </c>
      <c r="C17" s="394"/>
      <c r="D17" s="117"/>
      <c r="E17" s="58" t="s">
        <v>110</v>
      </c>
      <c r="F17" s="393" t="s">
        <v>204</v>
      </c>
      <c r="G17" s="394"/>
      <c r="H17" s="117"/>
      <c r="I17" s="58" t="s">
        <v>110</v>
      </c>
    </row>
    <row r="18" spans="2:9" ht="14.25">
      <c r="B18" s="393" t="s">
        <v>201</v>
      </c>
      <c r="C18" s="394"/>
      <c r="D18" s="117"/>
      <c r="E18" s="58" t="s">
        <v>110</v>
      </c>
      <c r="F18" s="393" t="s">
        <v>205</v>
      </c>
      <c r="G18" s="394"/>
      <c r="H18" s="117"/>
      <c r="I18" s="58" t="s">
        <v>110</v>
      </c>
    </row>
    <row r="19" spans="2:9" ht="14.25">
      <c r="B19" s="393" t="s">
        <v>202</v>
      </c>
      <c r="C19" s="394"/>
      <c r="D19" s="117"/>
      <c r="E19" s="58" t="s">
        <v>110</v>
      </c>
      <c r="F19" s="393" t="s">
        <v>206</v>
      </c>
      <c r="G19" s="394"/>
      <c r="H19" s="117"/>
      <c r="I19" s="58" t="s">
        <v>110</v>
      </c>
    </row>
    <row r="20" spans="2:9" ht="14.25">
      <c r="B20" s="393" t="s">
        <v>207</v>
      </c>
      <c r="C20" s="394"/>
      <c r="D20" s="117"/>
      <c r="E20" s="58" t="s">
        <v>110</v>
      </c>
      <c r="F20" s="393" t="s">
        <v>208</v>
      </c>
      <c r="G20" s="394"/>
      <c r="H20" s="117"/>
      <c r="I20" s="58" t="s">
        <v>110</v>
      </c>
    </row>
    <row r="21" spans="2:9" ht="14.25">
      <c r="B21" s="393" t="s">
        <v>209</v>
      </c>
      <c r="C21" s="394"/>
      <c r="D21" s="117"/>
      <c r="E21" s="58" t="s">
        <v>110</v>
      </c>
      <c r="F21" s="393" t="s">
        <v>210</v>
      </c>
      <c r="G21" s="394"/>
      <c r="H21" s="117"/>
      <c r="I21" s="58" t="s">
        <v>110</v>
      </c>
    </row>
    <row r="22" spans="1:10" ht="14.25">
      <c r="A22" s="69" t="s">
        <v>238</v>
      </c>
      <c r="B22" s="69"/>
      <c r="C22" s="69"/>
      <c r="D22" s="69"/>
      <c r="E22" s="69"/>
      <c r="F22" s="69"/>
      <c r="G22" s="69"/>
      <c r="H22" s="69"/>
      <c r="I22" s="69"/>
      <c r="J22" s="69"/>
    </row>
    <row r="23" spans="1:10" s="69" customFormat="1" ht="14.25">
      <c r="A23" s="61" t="s">
        <v>239</v>
      </c>
      <c r="B23" s="61"/>
      <c r="C23" s="61"/>
      <c r="D23" s="61"/>
      <c r="E23" s="61"/>
      <c r="F23" s="61"/>
      <c r="G23" s="61"/>
      <c r="H23" s="61"/>
      <c r="I23" s="61"/>
      <c r="J23" s="61"/>
    </row>
    <row r="25" ht="14.25">
      <c r="A25" s="53" t="s">
        <v>162</v>
      </c>
    </row>
    <row r="26" ht="14.25">
      <c r="A26" s="53" t="s">
        <v>253</v>
      </c>
    </row>
    <row r="28" ht="14.25">
      <c r="A28" s="53" t="s">
        <v>196</v>
      </c>
    </row>
    <row r="29" ht="14.25">
      <c r="A29" s="53" t="s">
        <v>197</v>
      </c>
    </row>
    <row r="31" spans="1:2" ht="14.25">
      <c r="A31" s="53" t="s">
        <v>254</v>
      </c>
      <c r="B31" s="69"/>
    </row>
    <row r="32" spans="1:2" ht="14.25">
      <c r="A32" s="53" t="s">
        <v>172</v>
      </c>
      <c r="B32" s="69"/>
    </row>
    <row r="33" ht="14.25">
      <c r="B33" s="69"/>
    </row>
    <row r="34" spans="1:2" ht="14.25">
      <c r="A34" s="53" t="s">
        <v>175</v>
      </c>
      <c r="B34" s="69"/>
    </row>
    <row r="52" ht="15" thickBot="1"/>
    <row r="53" spans="1:10" ht="15" thickBot="1">
      <c r="A53" s="53" t="s">
        <v>177</v>
      </c>
      <c r="I53" s="398" t="s">
        <v>105</v>
      </c>
      <c r="J53" s="399"/>
    </row>
    <row r="54" spans="1:10" ht="24">
      <c r="A54" s="405" t="s">
        <v>233</v>
      </c>
      <c r="B54" s="405"/>
      <c r="C54" s="405"/>
      <c r="D54" s="405"/>
      <c r="E54" s="405"/>
      <c r="F54" s="405"/>
      <c r="G54" s="405"/>
      <c r="H54" s="405"/>
      <c r="I54" s="405"/>
      <c r="J54" s="405"/>
    </row>
    <row r="56" ht="14.25">
      <c r="A56" s="56" t="s">
        <v>113</v>
      </c>
    </row>
    <row r="57" spans="1:9" ht="28.5" customHeight="1">
      <c r="A57" s="54" t="s">
        <v>104</v>
      </c>
      <c r="B57" s="392">
        <f>IF($B$5="","",$B$5)</f>
      </c>
      <c r="C57" s="397"/>
      <c r="D57" s="397"/>
      <c r="E57" s="397"/>
      <c r="F57" s="68" t="s">
        <v>53</v>
      </c>
      <c r="G57" s="391">
        <f>IF($G$5="","",$G$5)</f>
      </c>
      <c r="H57" s="391"/>
      <c r="I57" s="391"/>
    </row>
    <row r="58" spans="1:9" ht="28.5" customHeight="1">
      <c r="A58" s="54" t="s">
        <v>103</v>
      </c>
      <c r="B58" s="392">
        <f>IF($B$6="","",$B$6)</f>
      </c>
      <c r="C58" s="392"/>
      <c r="D58" s="392"/>
      <c r="E58" s="392"/>
      <c r="F58" s="392"/>
      <c r="G58" s="392"/>
      <c r="H58" s="392"/>
      <c r="I58" s="392"/>
    </row>
    <row r="59" spans="1:9" ht="14.25">
      <c r="A59" s="54" t="s">
        <v>0</v>
      </c>
      <c r="B59" s="395" t="str">
        <f>IF($B$7="","",$B$7)</f>
        <v>学部</v>
      </c>
      <c r="C59" s="396"/>
      <c r="D59" s="396"/>
      <c r="E59" s="396"/>
      <c r="F59" s="116">
        <f>IF($F$7="","",$F$7)</f>
        <v>1</v>
      </c>
      <c r="G59" s="77" t="s">
        <v>16</v>
      </c>
      <c r="H59" s="77"/>
      <c r="I59" s="78"/>
    </row>
    <row r="60" spans="2:9" ht="14.25">
      <c r="B60" s="79"/>
      <c r="C60" s="79"/>
      <c r="D60" s="79"/>
      <c r="E60" s="79"/>
      <c r="F60" s="79"/>
      <c r="G60" s="79"/>
      <c r="H60" s="79"/>
      <c r="I60" s="79"/>
    </row>
    <row r="61" spans="1:2" ht="14.25">
      <c r="A61" s="60"/>
      <c r="B61" s="74"/>
    </row>
    <row r="62" spans="1:10" ht="14.25">
      <c r="A62" s="61"/>
      <c r="B62" s="61"/>
      <c r="C62" s="61"/>
      <c r="D62" s="61"/>
      <c r="E62" s="61"/>
      <c r="F62" s="61"/>
      <c r="G62" s="61"/>
      <c r="H62" s="61"/>
      <c r="I62" s="61"/>
      <c r="J62" s="61"/>
    </row>
    <row r="64" ht="14.25">
      <c r="A64" s="53" t="s">
        <v>162</v>
      </c>
    </row>
    <row r="65" ht="14.25">
      <c r="A65" s="53" t="s">
        <v>178</v>
      </c>
    </row>
    <row r="66" ht="14.25">
      <c r="A66" s="53" t="s">
        <v>179</v>
      </c>
    </row>
    <row r="68" ht="14.25">
      <c r="A68" s="53" t="s">
        <v>186</v>
      </c>
    </row>
    <row r="69" ht="14.25">
      <c r="A69" s="53" t="s">
        <v>187</v>
      </c>
    </row>
    <row r="71" ht="14.25">
      <c r="A71" s="53" t="s">
        <v>166</v>
      </c>
    </row>
    <row r="72" spans="1:2" ht="14.25">
      <c r="A72" s="53" t="s">
        <v>167</v>
      </c>
      <c r="B72" s="69"/>
    </row>
    <row r="73" ht="14.25">
      <c r="B73" s="69"/>
    </row>
    <row r="74" spans="1:2" ht="14.25">
      <c r="A74" s="53" t="s">
        <v>184</v>
      </c>
      <c r="B74" s="69"/>
    </row>
    <row r="75" ht="14.25">
      <c r="B75" s="69"/>
    </row>
    <row r="76" ht="14.25">
      <c r="A76" s="53" t="s">
        <v>181</v>
      </c>
    </row>
    <row r="77" ht="14.25">
      <c r="A77" s="53" t="s">
        <v>182</v>
      </c>
    </row>
  </sheetData>
  <sheetProtection/>
  <mergeCells count="27">
    <mergeCell ref="A2:J2"/>
    <mergeCell ref="A54:J54"/>
    <mergeCell ref="F18:G18"/>
    <mergeCell ref="F19:G19"/>
    <mergeCell ref="F20:G20"/>
    <mergeCell ref="F21:G21"/>
    <mergeCell ref="C9:E9"/>
    <mergeCell ref="B6:I6"/>
    <mergeCell ref="C15:G15"/>
    <mergeCell ref="B7:E7"/>
    <mergeCell ref="F16:G16"/>
    <mergeCell ref="F17:G17"/>
    <mergeCell ref="I1:J1"/>
    <mergeCell ref="I53:J53"/>
    <mergeCell ref="B5:E5"/>
    <mergeCell ref="G5:I5"/>
    <mergeCell ref="B17:C17"/>
    <mergeCell ref="B18:C18"/>
    <mergeCell ref="B13:G13"/>
    <mergeCell ref="B16:C16"/>
    <mergeCell ref="G57:I57"/>
    <mergeCell ref="B58:I58"/>
    <mergeCell ref="B19:C19"/>
    <mergeCell ref="B20:C20"/>
    <mergeCell ref="B21:C21"/>
    <mergeCell ref="B59:E59"/>
    <mergeCell ref="B57:E57"/>
  </mergeCells>
  <dataValidations count="1">
    <dataValidation allowBlank="1" showInputMessage="1" showErrorMessage="1" imeMode="disabled" sqref="D16:D21 H16:H21 C15:G15"/>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73"/>
  <sheetViews>
    <sheetView zoomScalePageLayoutView="0" workbookViewId="0" topLeftCell="A1">
      <selection activeCell="C1" sqref="C1"/>
    </sheetView>
  </sheetViews>
  <sheetFormatPr defaultColWidth="9.00390625" defaultRowHeight="13.5"/>
  <cols>
    <col min="1" max="1" width="11.25390625" style="53" customWidth="1"/>
    <col min="2" max="2" width="9.50390625" style="53" bestFit="1" customWidth="1"/>
    <col min="3" max="3" width="5.125" style="53" customWidth="1"/>
    <col min="4" max="4" width="6.75390625" style="53" customWidth="1"/>
    <col min="5" max="5" width="5.625" style="53" customWidth="1"/>
    <col min="6" max="6" width="4.375" style="53" customWidth="1"/>
    <col min="7" max="7" width="10.75390625" style="53" customWidth="1"/>
    <col min="8" max="8" width="7.625" style="53" customWidth="1"/>
    <col min="9" max="9" width="11.75390625" style="53" customWidth="1"/>
    <col min="10" max="10" width="5.75390625" style="53" customWidth="1"/>
    <col min="11" max="11" width="3.375" style="53" customWidth="1"/>
    <col min="12" max="16384" width="9.00390625" style="53" customWidth="1"/>
  </cols>
  <sheetData>
    <row r="1" spans="1:11" ht="15" thickBot="1">
      <c r="A1" s="53" t="s">
        <v>168</v>
      </c>
      <c r="J1" s="398" t="s">
        <v>105</v>
      </c>
      <c r="K1" s="399"/>
    </row>
    <row r="2" spans="1:11" ht="28.5">
      <c r="A2" s="404" t="s">
        <v>247</v>
      </c>
      <c r="B2" s="404"/>
      <c r="C2" s="404"/>
      <c r="D2" s="404"/>
      <c r="E2" s="404"/>
      <c r="F2" s="404"/>
      <c r="G2" s="404"/>
      <c r="H2" s="404"/>
      <c r="I2" s="404"/>
      <c r="J2" s="404"/>
      <c r="K2" s="404"/>
    </row>
    <row r="4" ht="14.25">
      <c r="A4" s="56" t="s">
        <v>113</v>
      </c>
    </row>
    <row r="5" spans="1:10" ht="28.5" customHeight="1">
      <c r="A5" s="54" t="s">
        <v>104</v>
      </c>
      <c r="B5" s="426">
        <f>IF('授免申請書 '!$E$7="","",'授免申請書 '!$E$7)</f>
      </c>
      <c r="C5" s="427"/>
      <c r="D5" s="427"/>
      <c r="E5" s="427"/>
      <c r="F5" s="427"/>
      <c r="G5" s="54" t="s">
        <v>53</v>
      </c>
      <c r="H5" s="391">
        <f>IF('授免申請書 '!$AF$8="","",'授免申請書 '!$AF$8)</f>
      </c>
      <c r="I5" s="391"/>
      <c r="J5" s="391"/>
    </row>
    <row r="6" spans="1:10" ht="28.5" customHeight="1">
      <c r="A6" s="54" t="s">
        <v>103</v>
      </c>
      <c r="B6" s="426">
        <f>IF('授免申請書 '!$G$9="","",'授免申請書 '!$G$9)</f>
      </c>
      <c r="C6" s="426"/>
      <c r="D6" s="426"/>
      <c r="E6" s="426"/>
      <c r="F6" s="426"/>
      <c r="G6" s="426"/>
      <c r="H6" s="426"/>
      <c r="I6" s="426"/>
      <c r="J6" s="426"/>
    </row>
    <row r="7" spans="1:10" ht="14.25">
      <c r="A7" s="54" t="s">
        <v>0</v>
      </c>
      <c r="B7" s="395" t="str">
        <f>IF('授免申請書 '!$X$8="","",'授免申請書 '!$X$8)</f>
        <v>学部</v>
      </c>
      <c r="C7" s="396"/>
      <c r="D7" s="396"/>
      <c r="E7" s="396"/>
      <c r="F7" s="396"/>
      <c r="G7" s="112">
        <f>IF('授免申請書 '!$AA$8="","",'授免申請書 '!$AA$8)</f>
        <v>1</v>
      </c>
      <c r="H7" s="57" t="s">
        <v>16</v>
      </c>
      <c r="I7" s="57"/>
      <c r="J7" s="58"/>
    </row>
    <row r="9" spans="1:11" ht="14.25">
      <c r="A9" s="414" t="s">
        <v>114</v>
      </c>
      <c r="B9" s="414" t="s">
        <v>115</v>
      </c>
      <c r="C9" s="415"/>
      <c r="D9" s="416"/>
      <c r="E9" s="417"/>
      <c r="F9" s="418"/>
      <c r="G9" s="62" t="s">
        <v>116</v>
      </c>
      <c r="H9" s="415"/>
      <c r="I9" s="417"/>
      <c r="J9" s="417"/>
      <c r="K9" s="418"/>
    </row>
    <row r="10" spans="1:11" ht="14.25">
      <c r="A10" s="284"/>
      <c r="B10" s="284"/>
      <c r="C10" s="419"/>
      <c r="D10" s="420"/>
      <c r="E10" s="420"/>
      <c r="F10" s="421"/>
      <c r="G10" s="67" t="s">
        <v>8</v>
      </c>
      <c r="H10" s="422"/>
      <c r="I10" s="423"/>
      <c r="J10" s="423"/>
      <c r="K10" s="424"/>
    </row>
    <row r="11" spans="1:11" ht="14.25">
      <c r="A11" s="284"/>
      <c r="B11" s="414" t="s">
        <v>117</v>
      </c>
      <c r="C11" s="407"/>
      <c r="D11" s="408"/>
      <c r="E11" s="409"/>
      <c r="F11" s="409"/>
      <c r="G11" s="409"/>
      <c r="H11" s="409"/>
      <c r="I11" s="409"/>
      <c r="J11" s="409"/>
      <c r="K11" s="410"/>
    </row>
    <row r="12" spans="1:11" ht="14.25">
      <c r="A12" s="284"/>
      <c r="B12" s="425"/>
      <c r="C12" s="411"/>
      <c r="D12" s="412"/>
      <c r="E12" s="412"/>
      <c r="F12" s="412"/>
      <c r="G12" s="412"/>
      <c r="H12" s="412"/>
      <c r="I12" s="412"/>
      <c r="J12" s="412"/>
      <c r="K12" s="413"/>
    </row>
    <row r="13" spans="1:11" ht="14.25">
      <c r="A13" s="62" t="s">
        <v>118</v>
      </c>
      <c r="B13" s="415"/>
      <c r="C13" s="417"/>
      <c r="D13" s="417"/>
      <c r="E13" s="417"/>
      <c r="F13" s="417"/>
      <c r="G13" s="418"/>
      <c r="H13" s="63" t="s">
        <v>120</v>
      </c>
      <c r="I13" s="428"/>
      <c r="J13" s="429"/>
      <c r="K13" s="64"/>
    </row>
    <row r="14" spans="1:11" ht="14.25">
      <c r="A14" s="55" t="s">
        <v>119</v>
      </c>
      <c r="B14" s="422"/>
      <c r="C14" s="423"/>
      <c r="D14" s="423"/>
      <c r="E14" s="423"/>
      <c r="F14" s="423"/>
      <c r="G14" s="424"/>
      <c r="H14" s="65" t="s">
        <v>121</v>
      </c>
      <c r="I14" s="430"/>
      <c r="J14" s="430"/>
      <c r="K14" s="66" t="s">
        <v>110</v>
      </c>
    </row>
    <row r="16" spans="1:11" ht="14.25">
      <c r="A16" s="414" t="s">
        <v>114</v>
      </c>
      <c r="B16" s="414" t="s">
        <v>115</v>
      </c>
      <c r="C16" s="415"/>
      <c r="D16" s="416"/>
      <c r="E16" s="417"/>
      <c r="F16" s="418"/>
      <c r="G16" s="62" t="s">
        <v>116</v>
      </c>
      <c r="H16" s="415"/>
      <c r="I16" s="417"/>
      <c r="J16" s="417"/>
      <c r="K16" s="418"/>
    </row>
    <row r="17" spans="1:11" ht="14.25">
      <c r="A17" s="284"/>
      <c r="B17" s="284"/>
      <c r="C17" s="419"/>
      <c r="D17" s="420"/>
      <c r="E17" s="420"/>
      <c r="F17" s="421"/>
      <c r="G17" s="67" t="s">
        <v>8</v>
      </c>
      <c r="H17" s="422"/>
      <c r="I17" s="423"/>
      <c r="J17" s="423"/>
      <c r="K17" s="424"/>
    </row>
    <row r="18" spans="1:11" ht="14.25">
      <c r="A18" s="284"/>
      <c r="B18" s="414" t="s">
        <v>117</v>
      </c>
      <c r="C18" s="407"/>
      <c r="D18" s="408"/>
      <c r="E18" s="409"/>
      <c r="F18" s="409"/>
      <c r="G18" s="409"/>
      <c r="H18" s="409"/>
      <c r="I18" s="409"/>
      <c r="J18" s="409"/>
      <c r="K18" s="410"/>
    </row>
    <row r="19" spans="1:11" ht="14.25">
      <c r="A19" s="284"/>
      <c r="B19" s="425"/>
      <c r="C19" s="411"/>
      <c r="D19" s="412"/>
      <c r="E19" s="412"/>
      <c r="F19" s="412"/>
      <c r="G19" s="412"/>
      <c r="H19" s="412"/>
      <c r="I19" s="412"/>
      <c r="J19" s="412"/>
      <c r="K19" s="413"/>
    </row>
    <row r="20" spans="1:11" ht="14.25">
      <c r="A20" s="62" t="s">
        <v>118</v>
      </c>
      <c r="B20" s="415"/>
      <c r="C20" s="417"/>
      <c r="D20" s="417"/>
      <c r="E20" s="417"/>
      <c r="F20" s="417"/>
      <c r="G20" s="418"/>
      <c r="H20" s="63" t="s">
        <v>120</v>
      </c>
      <c r="I20" s="428"/>
      <c r="J20" s="429"/>
      <c r="K20" s="64"/>
    </row>
    <row r="21" spans="1:11" ht="14.25">
      <c r="A21" s="55" t="s">
        <v>119</v>
      </c>
      <c r="B21" s="422"/>
      <c r="C21" s="423"/>
      <c r="D21" s="423"/>
      <c r="E21" s="423"/>
      <c r="F21" s="423"/>
      <c r="G21" s="424"/>
      <c r="H21" s="65" t="s">
        <v>121</v>
      </c>
      <c r="I21" s="430"/>
      <c r="J21" s="430"/>
      <c r="K21" s="66" t="s">
        <v>110</v>
      </c>
    </row>
    <row r="23" spans="1:11" ht="14.25">
      <c r="A23" s="414" t="s">
        <v>114</v>
      </c>
      <c r="B23" s="414" t="s">
        <v>115</v>
      </c>
      <c r="C23" s="415"/>
      <c r="D23" s="416"/>
      <c r="E23" s="417"/>
      <c r="F23" s="418"/>
      <c r="G23" s="62" t="s">
        <v>116</v>
      </c>
      <c r="H23" s="415"/>
      <c r="I23" s="417"/>
      <c r="J23" s="417"/>
      <c r="K23" s="418"/>
    </row>
    <row r="24" spans="1:11" ht="14.25">
      <c r="A24" s="284"/>
      <c r="B24" s="284"/>
      <c r="C24" s="419"/>
      <c r="D24" s="420"/>
      <c r="E24" s="420"/>
      <c r="F24" s="421"/>
      <c r="G24" s="67" t="s">
        <v>8</v>
      </c>
      <c r="H24" s="422"/>
      <c r="I24" s="423"/>
      <c r="J24" s="423"/>
      <c r="K24" s="424"/>
    </row>
    <row r="25" spans="1:11" ht="14.25">
      <c r="A25" s="284"/>
      <c r="B25" s="414" t="s">
        <v>117</v>
      </c>
      <c r="C25" s="407"/>
      <c r="D25" s="408"/>
      <c r="E25" s="409"/>
      <c r="F25" s="409"/>
      <c r="G25" s="409"/>
      <c r="H25" s="409"/>
      <c r="I25" s="409"/>
      <c r="J25" s="409"/>
      <c r="K25" s="410"/>
    </row>
    <row r="26" spans="1:11" ht="14.25">
      <c r="A26" s="284"/>
      <c r="B26" s="425"/>
      <c r="C26" s="411"/>
      <c r="D26" s="412"/>
      <c r="E26" s="412"/>
      <c r="F26" s="412"/>
      <c r="G26" s="412"/>
      <c r="H26" s="412"/>
      <c r="I26" s="412"/>
      <c r="J26" s="412"/>
      <c r="K26" s="413"/>
    </row>
    <row r="27" spans="1:11" ht="14.25">
      <c r="A27" s="62" t="s">
        <v>118</v>
      </c>
      <c r="B27" s="415"/>
      <c r="C27" s="417"/>
      <c r="D27" s="417"/>
      <c r="E27" s="417"/>
      <c r="F27" s="417"/>
      <c r="G27" s="418"/>
      <c r="H27" s="63" t="s">
        <v>120</v>
      </c>
      <c r="I27" s="428"/>
      <c r="J27" s="429"/>
      <c r="K27" s="64"/>
    </row>
    <row r="28" spans="1:11" ht="14.25">
      <c r="A28" s="55" t="s">
        <v>119</v>
      </c>
      <c r="B28" s="422"/>
      <c r="C28" s="423"/>
      <c r="D28" s="423"/>
      <c r="E28" s="423"/>
      <c r="F28" s="423"/>
      <c r="G28" s="424"/>
      <c r="H28" s="65" t="s">
        <v>121</v>
      </c>
      <c r="I28" s="430"/>
      <c r="J28" s="430"/>
      <c r="K28" s="66" t="s">
        <v>110</v>
      </c>
    </row>
    <row r="31" spans="1:11" ht="14.25">
      <c r="A31" s="414" t="s">
        <v>114</v>
      </c>
      <c r="B31" s="414" t="s">
        <v>115</v>
      </c>
      <c r="C31" s="415"/>
      <c r="D31" s="416"/>
      <c r="E31" s="417"/>
      <c r="F31" s="418"/>
      <c r="G31" s="62" t="s">
        <v>116</v>
      </c>
      <c r="H31" s="415"/>
      <c r="I31" s="417"/>
      <c r="J31" s="417"/>
      <c r="K31" s="418"/>
    </row>
    <row r="32" spans="1:11" ht="14.25">
      <c r="A32" s="284"/>
      <c r="B32" s="284"/>
      <c r="C32" s="419"/>
      <c r="D32" s="420"/>
      <c r="E32" s="420"/>
      <c r="F32" s="421"/>
      <c r="G32" s="67" t="s">
        <v>8</v>
      </c>
      <c r="H32" s="422"/>
      <c r="I32" s="423"/>
      <c r="J32" s="423"/>
      <c r="K32" s="424"/>
    </row>
    <row r="33" spans="1:11" ht="14.25">
      <c r="A33" s="284"/>
      <c r="B33" s="414" t="s">
        <v>117</v>
      </c>
      <c r="C33" s="407"/>
      <c r="D33" s="408"/>
      <c r="E33" s="409"/>
      <c r="F33" s="409"/>
      <c r="G33" s="409"/>
      <c r="H33" s="409"/>
      <c r="I33" s="409"/>
      <c r="J33" s="409"/>
      <c r="K33" s="410"/>
    </row>
    <row r="34" spans="1:11" ht="14.25">
      <c r="A34" s="284"/>
      <c r="B34" s="425"/>
      <c r="C34" s="411"/>
      <c r="D34" s="412"/>
      <c r="E34" s="412"/>
      <c r="F34" s="412"/>
      <c r="G34" s="412"/>
      <c r="H34" s="412"/>
      <c r="I34" s="412"/>
      <c r="J34" s="412"/>
      <c r="K34" s="413"/>
    </row>
    <row r="35" spans="1:11" ht="14.25">
      <c r="A35" s="62" t="s">
        <v>118</v>
      </c>
      <c r="B35" s="415"/>
      <c r="C35" s="417"/>
      <c r="D35" s="417"/>
      <c r="E35" s="417"/>
      <c r="F35" s="417"/>
      <c r="G35" s="418"/>
      <c r="H35" s="63" t="s">
        <v>120</v>
      </c>
      <c r="I35" s="428"/>
      <c r="J35" s="429"/>
      <c r="K35" s="64"/>
    </row>
    <row r="36" spans="1:11" ht="14.25">
      <c r="A36" s="55" t="s">
        <v>119</v>
      </c>
      <c r="B36" s="422"/>
      <c r="C36" s="423"/>
      <c r="D36" s="423"/>
      <c r="E36" s="423"/>
      <c r="F36" s="423"/>
      <c r="G36" s="424"/>
      <c r="H36" s="65" t="s">
        <v>121</v>
      </c>
      <c r="I36" s="430"/>
      <c r="J36" s="430"/>
      <c r="K36" s="66" t="s">
        <v>110</v>
      </c>
    </row>
    <row r="38" ht="14.25">
      <c r="A38" s="53" t="s">
        <v>122</v>
      </c>
    </row>
    <row r="39" ht="14.25">
      <c r="A39" s="53" t="s">
        <v>124</v>
      </c>
    </row>
    <row r="40" ht="14.25">
      <c r="A40" s="53" t="s">
        <v>123</v>
      </c>
    </row>
    <row r="41" ht="14.25">
      <c r="A41" s="53" t="s">
        <v>125</v>
      </c>
    </row>
    <row r="42" ht="14.25">
      <c r="A42" s="53" t="s">
        <v>163</v>
      </c>
    </row>
    <row r="43" ht="14.25">
      <c r="A43" s="53" t="s">
        <v>255</v>
      </c>
    </row>
    <row r="44" ht="14.25">
      <c r="A44" s="53" t="s">
        <v>126</v>
      </c>
    </row>
    <row r="45" ht="14.25">
      <c r="A45" s="53" t="s">
        <v>127</v>
      </c>
    </row>
    <row r="46" ht="14.25">
      <c r="A46" s="53" t="s">
        <v>128</v>
      </c>
    </row>
    <row r="47" ht="14.25">
      <c r="A47" s="53" t="s">
        <v>129</v>
      </c>
    </row>
    <row r="48" ht="14.25">
      <c r="A48" s="53" t="s">
        <v>130</v>
      </c>
    </row>
    <row r="52" ht="15" thickBot="1"/>
    <row r="53" spans="1:11" ht="15" thickBot="1">
      <c r="A53" s="53" t="s">
        <v>169</v>
      </c>
      <c r="J53" s="398" t="s">
        <v>105</v>
      </c>
      <c r="K53" s="399"/>
    </row>
    <row r="54" spans="1:11" ht="21">
      <c r="A54" s="431" t="s">
        <v>248</v>
      </c>
      <c r="B54" s="431"/>
      <c r="C54" s="431"/>
      <c r="D54" s="431"/>
      <c r="E54" s="431"/>
      <c r="F54" s="431"/>
      <c r="G54" s="431"/>
      <c r="H54" s="431"/>
      <c r="I54" s="431"/>
      <c r="J54" s="431"/>
      <c r="K54" s="431"/>
    </row>
    <row r="56" ht="14.25">
      <c r="A56" s="56" t="s">
        <v>113</v>
      </c>
    </row>
    <row r="57" spans="1:10" ht="28.5" customHeight="1">
      <c r="A57" s="54" t="s">
        <v>104</v>
      </c>
      <c r="B57" s="426">
        <f>IF($B$5="","",$B$5)</f>
      </c>
      <c r="C57" s="427"/>
      <c r="D57" s="427"/>
      <c r="E57" s="427"/>
      <c r="F57" s="427"/>
      <c r="G57" s="68" t="s">
        <v>53</v>
      </c>
      <c r="H57" s="400">
        <f>IF($H$5="","",$H$5)</f>
      </c>
      <c r="I57" s="400"/>
      <c r="J57" s="400"/>
    </row>
    <row r="58" spans="1:10" ht="28.5" customHeight="1">
      <c r="A58" s="54" t="s">
        <v>103</v>
      </c>
      <c r="B58" s="426">
        <f>IF($B$6="","",$B$6)</f>
      </c>
      <c r="C58" s="426"/>
      <c r="D58" s="426"/>
      <c r="E58" s="426"/>
      <c r="F58" s="426"/>
      <c r="G58" s="426"/>
      <c r="H58" s="426"/>
      <c r="I58" s="426"/>
      <c r="J58" s="426"/>
    </row>
    <row r="59" spans="1:10" ht="14.25">
      <c r="A59" s="54" t="s">
        <v>0</v>
      </c>
      <c r="B59" s="395" t="str">
        <f>IF($B$7="","",$B$7)</f>
        <v>学部</v>
      </c>
      <c r="C59" s="396"/>
      <c r="D59" s="396"/>
      <c r="E59" s="396"/>
      <c r="F59" s="396"/>
      <c r="G59" s="112">
        <f>IF($G$7="","",$G$7)</f>
        <v>1</v>
      </c>
      <c r="H59" s="77" t="s">
        <v>16</v>
      </c>
      <c r="I59" s="77"/>
      <c r="J59" s="78"/>
    </row>
    <row r="61" spans="1:2" ht="14.25">
      <c r="A61" s="60"/>
      <c r="B61" s="74"/>
    </row>
    <row r="62" spans="1:11" ht="14.25">
      <c r="A62" s="61"/>
      <c r="B62" s="61"/>
      <c r="C62" s="61"/>
      <c r="D62" s="61"/>
      <c r="E62" s="61"/>
      <c r="F62" s="61"/>
      <c r="G62" s="61"/>
      <c r="H62" s="61"/>
      <c r="I62" s="61"/>
      <c r="J62" s="61"/>
      <c r="K62" s="61"/>
    </row>
    <row r="64" ht="14.25">
      <c r="A64" s="53" t="s">
        <v>164</v>
      </c>
    </row>
    <row r="65" ht="14.25">
      <c r="A65" s="53" t="s">
        <v>146</v>
      </c>
    </row>
    <row r="66" ht="14.25">
      <c r="A66" s="53" t="s">
        <v>244</v>
      </c>
    </row>
    <row r="68" ht="14.25">
      <c r="A68" s="53" t="s">
        <v>188</v>
      </c>
    </row>
    <row r="69" ht="14.25">
      <c r="A69" s="53" t="s">
        <v>183</v>
      </c>
    </row>
    <row r="70" ht="14.25">
      <c r="B70" s="69"/>
    </row>
    <row r="71" ht="14.25">
      <c r="B71" s="69"/>
    </row>
    <row r="72" ht="14.25">
      <c r="B72" s="69"/>
    </row>
    <row r="73" ht="14.25">
      <c r="B73" s="69"/>
    </row>
  </sheetData>
  <sheetProtection/>
  <mergeCells count="44">
    <mergeCell ref="A2:K2"/>
    <mergeCell ref="A54:K54"/>
    <mergeCell ref="B59:F59"/>
    <mergeCell ref="B20:G21"/>
    <mergeCell ref="I20:J21"/>
    <mergeCell ref="B27:G28"/>
    <mergeCell ref="I27:J28"/>
    <mergeCell ref="B58:J58"/>
    <mergeCell ref="B35:G36"/>
    <mergeCell ref="I35:J36"/>
    <mergeCell ref="B57:F57"/>
    <mergeCell ref="H57:J57"/>
    <mergeCell ref="C18:K19"/>
    <mergeCell ref="J1:K1"/>
    <mergeCell ref="B5:F5"/>
    <mergeCell ref="H5:J5"/>
    <mergeCell ref="B6:J6"/>
    <mergeCell ref="B13:G14"/>
    <mergeCell ref="I13:J14"/>
    <mergeCell ref="H9:K10"/>
    <mergeCell ref="B7:F7"/>
    <mergeCell ref="A9:A12"/>
    <mergeCell ref="B9:B10"/>
    <mergeCell ref="B11:B12"/>
    <mergeCell ref="C9:F10"/>
    <mergeCell ref="C11:K12"/>
    <mergeCell ref="A16:A19"/>
    <mergeCell ref="B16:B17"/>
    <mergeCell ref="C16:F17"/>
    <mergeCell ref="H16:K17"/>
    <mergeCell ref="B18:B19"/>
    <mergeCell ref="A23:A26"/>
    <mergeCell ref="B23:B24"/>
    <mergeCell ref="C23:F24"/>
    <mergeCell ref="H23:K24"/>
    <mergeCell ref="B25:B26"/>
    <mergeCell ref="J53:K53"/>
    <mergeCell ref="C33:K34"/>
    <mergeCell ref="C25:K26"/>
    <mergeCell ref="A31:A34"/>
    <mergeCell ref="B31:B32"/>
    <mergeCell ref="C31:F32"/>
    <mergeCell ref="H31:K32"/>
    <mergeCell ref="B33:B34"/>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rowBreaks count="1" manualBreakCount="1">
    <brk id="52" max="10" man="1"/>
  </rowBreaks>
</worksheet>
</file>

<file path=xl/worksheets/sheet4.xml><?xml version="1.0" encoding="utf-8"?>
<worksheet xmlns="http://schemas.openxmlformats.org/spreadsheetml/2006/main" xmlns:r="http://schemas.openxmlformats.org/officeDocument/2006/relationships">
  <dimension ref="A1:J77"/>
  <sheetViews>
    <sheetView workbookViewId="0" topLeftCell="A1">
      <selection activeCell="C9" sqref="C9:E9"/>
    </sheetView>
  </sheetViews>
  <sheetFormatPr defaultColWidth="9.00390625" defaultRowHeight="13.5"/>
  <cols>
    <col min="1" max="1" width="9.00390625" style="53" customWidth="1"/>
    <col min="2" max="2" width="9.50390625" style="53" bestFit="1" customWidth="1"/>
    <col min="3" max="3" width="5.125" style="53" customWidth="1"/>
    <col min="4" max="4" width="11.875" style="53" customWidth="1"/>
    <col min="5" max="5" width="4.375" style="53" customWidth="1"/>
    <col min="6" max="6" width="9.50390625" style="53" customWidth="1"/>
    <col min="7" max="7" width="6.00390625" style="53" customWidth="1"/>
    <col min="8" max="8" width="11.75390625" style="53" customWidth="1"/>
    <col min="9" max="9" width="3.125" style="53" customWidth="1"/>
    <col min="10" max="16384" width="9.00390625" style="53" customWidth="1"/>
  </cols>
  <sheetData>
    <row r="1" spans="1:10" ht="15" thickBot="1">
      <c r="A1" s="53" t="s">
        <v>131</v>
      </c>
      <c r="I1" s="398" t="s">
        <v>105</v>
      </c>
      <c r="J1" s="399"/>
    </row>
    <row r="2" spans="1:9" ht="28.5">
      <c r="A2" s="404" t="s">
        <v>240</v>
      </c>
      <c r="B2" s="432"/>
      <c r="C2" s="432"/>
      <c r="D2" s="432"/>
      <c r="E2" s="432"/>
      <c r="F2" s="432"/>
      <c r="G2" s="432"/>
      <c r="H2" s="432"/>
      <c r="I2" s="432"/>
    </row>
    <row r="4" ht="14.25">
      <c r="A4" s="56" t="s">
        <v>113</v>
      </c>
    </row>
    <row r="5" spans="1:9" ht="28.5" customHeight="1">
      <c r="A5" s="54" t="s">
        <v>104</v>
      </c>
      <c r="B5" s="426">
        <f>IF('授免申請書 '!$E$7="","",'授免申請書 '!$E$7)</f>
      </c>
      <c r="C5" s="427"/>
      <c r="D5" s="427"/>
      <c r="E5" s="427"/>
      <c r="F5" s="54" t="s">
        <v>53</v>
      </c>
      <c r="G5" s="400">
        <f>IF('授免申請書 '!$AF$8="","",'授免申請書 '!$AF$8)</f>
      </c>
      <c r="H5" s="400"/>
      <c r="I5" s="400"/>
    </row>
    <row r="6" spans="1:9" ht="28.5" customHeight="1">
      <c r="A6" s="54" t="s">
        <v>103</v>
      </c>
      <c r="B6" s="426">
        <f>IF('授免申請書 '!$G$9="","",'授免申請書 '!$G$9)</f>
      </c>
      <c r="C6" s="426"/>
      <c r="D6" s="426"/>
      <c r="E6" s="426"/>
      <c r="F6" s="426"/>
      <c r="G6" s="426"/>
      <c r="H6" s="426"/>
      <c r="I6" s="426"/>
    </row>
    <row r="7" spans="1:9" ht="14.25">
      <c r="A7" s="54" t="s">
        <v>0</v>
      </c>
      <c r="B7" s="395" t="str">
        <f>IF('授免申請書 '!$X$8="","",'授免申請書 '!$X$8)</f>
        <v>学部</v>
      </c>
      <c r="C7" s="396"/>
      <c r="D7" s="396"/>
      <c r="E7" s="396"/>
      <c r="F7" s="112">
        <f>IF('授免申請書 '!$AA$8="","",'授免申請書 '!$AA$8)</f>
        <v>1</v>
      </c>
      <c r="G7" s="57" t="s">
        <v>16</v>
      </c>
      <c r="H7" s="57"/>
      <c r="I7" s="58"/>
    </row>
    <row r="8" ht="14.25">
      <c r="C8" s="53" t="s">
        <v>160</v>
      </c>
    </row>
    <row r="9" spans="1:6" ht="14.25">
      <c r="A9" s="53" t="s">
        <v>106</v>
      </c>
      <c r="C9" s="433"/>
      <c r="D9" s="434"/>
      <c r="E9" s="434"/>
      <c r="F9" s="53" t="s">
        <v>242</v>
      </c>
    </row>
    <row r="10" ht="14.25">
      <c r="A10" s="53" t="s">
        <v>180</v>
      </c>
    </row>
    <row r="11" ht="14.25">
      <c r="A11" s="53" t="s">
        <v>158</v>
      </c>
    </row>
    <row r="12" spans="1:8" ht="14.25">
      <c r="A12" s="53" t="s">
        <v>108</v>
      </c>
      <c r="B12" s="433"/>
      <c r="C12" s="434"/>
      <c r="D12" s="434"/>
      <c r="E12" s="434"/>
      <c r="F12" s="434"/>
      <c r="G12" s="434"/>
      <c r="H12" s="53" t="s">
        <v>109</v>
      </c>
    </row>
    <row r="13" ht="14.25">
      <c r="B13" s="53" t="s">
        <v>161</v>
      </c>
    </row>
    <row r="15" spans="1:8" ht="28.5" customHeight="1">
      <c r="A15" s="435" t="s">
        <v>241</v>
      </c>
      <c r="B15" s="435"/>
      <c r="C15" s="435"/>
      <c r="D15" s="436"/>
      <c r="E15" s="437">
        <f>SUM(D16:D18)*4</f>
        <v>0</v>
      </c>
      <c r="F15" s="438"/>
      <c r="G15" s="439"/>
      <c r="H15" s="59" t="s">
        <v>110</v>
      </c>
    </row>
    <row r="16" spans="1:5" ht="14.25">
      <c r="A16" s="53" t="s">
        <v>111</v>
      </c>
      <c r="B16" s="393" t="s">
        <v>192</v>
      </c>
      <c r="C16" s="394"/>
      <c r="D16" s="113"/>
      <c r="E16" s="58" t="s">
        <v>110</v>
      </c>
    </row>
    <row r="17" spans="2:5" ht="14.25">
      <c r="B17" s="393" t="s">
        <v>211</v>
      </c>
      <c r="C17" s="394"/>
      <c r="D17" s="113"/>
      <c r="E17" s="58" t="s">
        <v>110</v>
      </c>
    </row>
    <row r="18" spans="2:5" ht="14.25">
      <c r="B18" s="393" t="s">
        <v>212</v>
      </c>
      <c r="C18" s="394"/>
      <c r="D18" s="113"/>
      <c r="E18" s="58" t="s">
        <v>110</v>
      </c>
    </row>
    <row r="19" spans="1:10" s="79" customFormat="1" ht="14.25">
      <c r="A19" s="81"/>
      <c r="B19" s="82"/>
      <c r="C19" s="82"/>
      <c r="D19" s="82"/>
      <c r="E19" s="82"/>
      <c r="F19" s="82"/>
      <c r="G19" s="82"/>
      <c r="H19" s="82"/>
      <c r="I19" s="82"/>
      <c r="J19" s="82"/>
    </row>
    <row r="20" ht="14.25">
      <c r="A20" s="53" t="s">
        <v>213</v>
      </c>
    </row>
    <row r="21" ht="14.25">
      <c r="A21" s="53" t="s">
        <v>193</v>
      </c>
    </row>
    <row r="22" ht="14.25">
      <c r="A22" s="53" t="s">
        <v>256</v>
      </c>
    </row>
    <row r="24" ht="14.25">
      <c r="A24" s="53" t="s">
        <v>194</v>
      </c>
    </row>
    <row r="30" ht="14.25">
      <c r="B30" s="69"/>
    </row>
    <row r="52" ht="15" thickBot="1"/>
    <row r="53" spans="1:10" ht="15" thickBot="1">
      <c r="A53" s="53" t="s">
        <v>171</v>
      </c>
      <c r="I53" s="398" t="s">
        <v>105</v>
      </c>
      <c r="J53" s="399"/>
    </row>
    <row r="54" spans="1:10" ht="24">
      <c r="A54" s="405" t="s">
        <v>243</v>
      </c>
      <c r="B54" s="405"/>
      <c r="C54" s="405"/>
      <c r="D54" s="405"/>
      <c r="E54" s="405"/>
      <c r="F54" s="405"/>
      <c r="G54" s="405"/>
      <c r="H54" s="405"/>
      <c r="I54" s="405"/>
      <c r="J54" s="405"/>
    </row>
    <row r="56" ht="14.25">
      <c r="A56" s="56" t="s">
        <v>113</v>
      </c>
    </row>
    <row r="57" spans="1:9" ht="28.5" customHeight="1">
      <c r="A57" s="54" t="s">
        <v>104</v>
      </c>
      <c r="B57" s="426">
        <f>IF($B$5="","",$B$5)</f>
      </c>
      <c r="C57" s="427"/>
      <c r="D57" s="427"/>
      <c r="E57" s="427"/>
      <c r="F57" s="68" t="s">
        <v>53</v>
      </c>
      <c r="G57" s="426">
        <f>IF($G$5="","",$G$5)</f>
      </c>
      <c r="H57" s="426"/>
      <c r="I57" s="426"/>
    </row>
    <row r="58" spans="1:9" ht="28.5" customHeight="1">
      <c r="A58" s="54" t="s">
        <v>103</v>
      </c>
      <c r="B58" s="426">
        <f>IF($B$6="","",$B$6)</f>
      </c>
      <c r="C58" s="426"/>
      <c r="D58" s="426"/>
      <c r="E58" s="426"/>
      <c r="F58" s="426"/>
      <c r="G58" s="426"/>
      <c r="H58" s="426"/>
      <c r="I58" s="426"/>
    </row>
    <row r="59" spans="1:9" ht="14.25">
      <c r="A59" s="54" t="s">
        <v>0</v>
      </c>
      <c r="B59" s="395" t="str">
        <f>IF($B$7="","",$B$7)</f>
        <v>学部</v>
      </c>
      <c r="C59" s="396"/>
      <c r="D59" s="396"/>
      <c r="E59" s="396"/>
      <c r="F59" s="112">
        <f>IF($F$7="","",$F$7)</f>
        <v>1</v>
      </c>
      <c r="G59" s="77" t="s">
        <v>16</v>
      </c>
      <c r="H59" s="77"/>
      <c r="I59" s="78"/>
    </row>
    <row r="61" spans="1:2" ht="14.25">
      <c r="A61" s="60"/>
      <c r="B61" s="74"/>
    </row>
    <row r="62" spans="1:10" ht="14.25">
      <c r="A62" s="61"/>
      <c r="B62" s="61"/>
      <c r="C62" s="61"/>
      <c r="D62" s="61"/>
      <c r="E62" s="61"/>
      <c r="F62" s="61"/>
      <c r="G62" s="61"/>
      <c r="H62" s="61"/>
      <c r="I62" s="61"/>
      <c r="J62" s="61"/>
    </row>
    <row r="64" ht="14.25">
      <c r="A64" s="53" t="s">
        <v>162</v>
      </c>
    </row>
    <row r="65" ht="14.25">
      <c r="A65" s="53" t="s">
        <v>178</v>
      </c>
    </row>
    <row r="66" ht="14.25">
      <c r="A66" s="53" t="s">
        <v>179</v>
      </c>
    </row>
    <row r="68" ht="14.25">
      <c r="A68" s="53" t="s">
        <v>186</v>
      </c>
    </row>
    <row r="69" ht="14.25">
      <c r="A69" s="53" t="s">
        <v>187</v>
      </c>
    </row>
    <row r="71" ht="14.25">
      <c r="A71" s="53" t="s">
        <v>254</v>
      </c>
    </row>
    <row r="72" spans="1:2" ht="14.25">
      <c r="A72" s="53" t="s">
        <v>167</v>
      </c>
      <c r="B72" s="69"/>
    </row>
    <row r="73" ht="14.25">
      <c r="B73" s="69"/>
    </row>
    <row r="74" spans="1:2" ht="14.25">
      <c r="A74" s="53" t="s">
        <v>185</v>
      </c>
      <c r="B74" s="69"/>
    </row>
    <row r="75" ht="14.25">
      <c r="B75" s="69"/>
    </row>
    <row r="76" ht="14.25">
      <c r="A76" s="53" t="s">
        <v>181</v>
      </c>
    </row>
    <row r="77" ht="14.25">
      <c r="A77" s="53" t="s">
        <v>182</v>
      </c>
    </row>
  </sheetData>
  <sheetProtection/>
  <mergeCells count="19">
    <mergeCell ref="B18:C18"/>
    <mergeCell ref="B58:I58"/>
    <mergeCell ref="B59:E59"/>
    <mergeCell ref="I53:J53"/>
    <mergeCell ref="B57:E57"/>
    <mergeCell ref="G57:I57"/>
    <mergeCell ref="A54:J54"/>
    <mergeCell ref="C9:E9"/>
    <mergeCell ref="B12:G12"/>
    <mergeCell ref="B16:C16"/>
    <mergeCell ref="B17:C17"/>
    <mergeCell ref="A15:D15"/>
    <mergeCell ref="E15:G15"/>
    <mergeCell ref="I1:J1"/>
    <mergeCell ref="A2:I2"/>
    <mergeCell ref="B5:E5"/>
    <mergeCell ref="G5:I5"/>
    <mergeCell ref="B6:I6"/>
    <mergeCell ref="B7:E7"/>
  </mergeCells>
  <dataValidations count="1">
    <dataValidation allowBlank="1" showInputMessage="1" showErrorMessage="1" imeMode="disabled" sqref="D16:D18 E15:G15"/>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4"/>
  <sheetViews>
    <sheetView zoomScalePageLayoutView="0" workbookViewId="0" topLeftCell="A1">
      <selection activeCell="C9" sqref="C9:F10"/>
    </sheetView>
  </sheetViews>
  <sheetFormatPr defaultColWidth="9.00390625" defaultRowHeight="13.5"/>
  <cols>
    <col min="1" max="1" width="11.25390625" style="53" customWidth="1"/>
    <col min="2" max="2" width="9.50390625" style="53" bestFit="1" customWidth="1"/>
    <col min="3" max="3" width="5.125" style="53" customWidth="1"/>
    <col min="4" max="4" width="6.75390625" style="53" customWidth="1"/>
    <col min="5" max="5" width="5.625" style="53" customWidth="1"/>
    <col min="6" max="6" width="4.375" style="53" customWidth="1"/>
    <col min="7" max="7" width="10.75390625" style="53" customWidth="1"/>
    <col min="8" max="8" width="7.625" style="53" customWidth="1"/>
    <col min="9" max="9" width="11.75390625" style="53" customWidth="1"/>
    <col min="10" max="10" width="5.75390625" style="53" customWidth="1"/>
    <col min="11" max="11" width="3.375" style="53" customWidth="1"/>
    <col min="12" max="16384" width="9.00390625" style="53" customWidth="1"/>
  </cols>
  <sheetData>
    <row r="1" spans="1:11" ht="15" thickBot="1">
      <c r="A1" s="53" t="s">
        <v>154</v>
      </c>
      <c r="J1" s="398" t="s">
        <v>105</v>
      </c>
      <c r="K1" s="399"/>
    </row>
    <row r="2" spans="1:11" ht="28.5">
      <c r="A2" s="404" t="s">
        <v>245</v>
      </c>
      <c r="B2" s="404"/>
      <c r="C2" s="404"/>
      <c r="D2" s="404"/>
      <c r="E2" s="404"/>
      <c r="F2" s="404"/>
      <c r="G2" s="404"/>
      <c r="H2" s="404"/>
      <c r="I2" s="404"/>
      <c r="J2" s="404"/>
      <c r="K2" s="404"/>
    </row>
    <row r="4" ht="14.25">
      <c r="A4" s="56" t="s">
        <v>113</v>
      </c>
    </row>
    <row r="5" spans="1:10" ht="28.5" customHeight="1">
      <c r="A5" s="54" t="s">
        <v>104</v>
      </c>
      <c r="B5" s="426">
        <f>IF('授免申請書 '!$E$7="","",'授免申請書 '!$E$7)</f>
      </c>
      <c r="C5" s="427"/>
      <c r="D5" s="427"/>
      <c r="E5" s="427"/>
      <c r="F5" s="427"/>
      <c r="G5" s="54" t="s">
        <v>53</v>
      </c>
      <c r="H5" s="391">
        <f>IF('授免申請書 '!$AF$8="","",'授免申請書 '!$AF$8)</f>
      </c>
      <c r="I5" s="391"/>
      <c r="J5" s="391"/>
    </row>
    <row r="6" spans="1:10" ht="28.5" customHeight="1">
      <c r="A6" s="54" t="s">
        <v>103</v>
      </c>
      <c r="B6" s="426">
        <f>IF('授免申請書 '!$G$9="","",'授免申請書 '!$G$9)</f>
      </c>
      <c r="C6" s="426"/>
      <c r="D6" s="426"/>
      <c r="E6" s="426"/>
      <c r="F6" s="426"/>
      <c r="G6" s="426"/>
      <c r="H6" s="426"/>
      <c r="I6" s="426"/>
      <c r="J6" s="426"/>
    </row>
    <row r="7" spans="1:10" ht="14.25">
      <c r="A7" s="54" t="s">
        <v>0</v>
      </c>
      <c r="B7" s="395" t="str">
        <f>IF('授免申請書 '!$X$8="","",'授免申請書 '!$X$8)</f>
        <v>学部</v>
      </c>
      <c r="C7" s="396"/>
      <c r="D7" s="396"/>
      <c r="E7" s="396"/>
      <c r="F7" s="396"/>
      <c r="G7" s="112">
        <f>IF('授免申請書 '!$AA$8="","",'授免申請書 '!$AA$8)</f>
        <v>1</v>
      </c>
      <c r="H7" s="57" t="s">
        <v>16</v>
      </c>
      <c r="I7" s="57"/>
      <c r="J7" s="58"/>
    </row>
    <row r="9" spans="1:11" ht="14.25">
      <c r="A9" s="414" t="s">
        <v>114</v>
      </c>
      <c r="B9" s="414" t="s">
        <v>115</v>
      </c>
      <c r="C9" s="415"/>
      <c r="D9" s="416"/>
      <c r="E9" s="417"/>
      <c r="F9" s="418"/>
      <c r="G9" s="62" t="s">
        <v>116</v>
      </c>
      <c r="H9" s="415"/>
      <c r="I9" s="417"/>
      <c r="J9" s="417"/>
      <c r="K9" s="418"/>
    </row>
    <row r="10" spans="1:11" ht="14.25">
      <c r="A10" s="284"/>
      <c r="B10" s="284"/>
      <c r="C10" s="419"/>
      <c r="D10" s="420"/>
      <c r="E10" s="420"/>
      <c r="F10" s="421"/>
      <c r="G10" s="67" t="s">
        <v>8</v>
      </c>
      <c r="H10" s="422"/>
      <c r="I10" s="423"/>
      <c r="J10" s="423"/>
      <c r="K10" s="424"/>
    </row>
    <row r="11" spans="1:11" ht="14.25">
      <c r="A11" s="284"/>
      <c r="B11" s="414" t="s">
        <v>117</v>
      </c>
      <c r="C11" s="407"/>
      <c r="D11" s="408"/>
      <c r="E11" s="409"/>
      <c r="F11" s="409"/>
      <c r="G11" s="409"/>
      <c r="H11" s="409"/>
      <c r="I11" s="409"/>
      <c r="J11" s="409"/>
      <c r="K11" s="410"/>
    </row>
    <row r="12" spans="1:11" ht="14.25">
      <c r="A12" s="284"/>
      <c r="B12" s="425"/>
      <c r="C12" s="411"/>
      <c r="D12" s="412"/>
      <c r="E12" s="412"/>
      <c r="F12" s="412"/>
      <c r="G12" s="412"/>
      <c r="H12" s="412"/>
      <c r="I12" s="412"/>
      <c r="J12" s="412"/>
      <c r="K12" s="413"/>
    </row>
    <row r="13" spans="1:11" ht="14.25">
      <c r="A13" s="62" t="s">
        <v>118</v>
      </c>
      <c r="B13" s="415"/>
      <c r="C13" s="417"/>
      <c r="D13" s="417"/>
      <c r="E13" s="417"/>
      <c r="F13" s="417"/>
      <c r="G13" s="418"/>
      <c r="H13" s="63" t="s">
        <v>120</v>
      </c>
      <c r="I13" s="428"/>
      <c r="J13" s="429"/>
      <c r="K13" s="64"/>
    </row>
    <row r="14" spans="1:11" ht="14.25">
      <c r="A14" s="55" t="s">
        <v>119</v>
      </c>
      <c r="B14" s="422"/>
      <c r="C14" s="423"/>
      <c r="D14" s="423"/>
      <c r="E14" s="423"/>
      <c r="F14" s="423"/>
      <c r="G14" s="424"/>
      <c r="H14" s="65" t="s">
        <v>121</v>
      </c>
      <c r="I14" s="430"/>
      <c r="J14" s="430"/>
      <c r="K14" s="66" t="s">
        <v>110</v>
      </c>
    </row>
    <row r="16" spans="1:11" ht="14.25">
      <c r="A16" s="414" t="s">
        <v>114</v>
      </c>
      <c r="B16" s="414" t="s">
        <v>115</v>
      </c>
      <c r="C16" s="415"/>
      <c r="D16" s="416"/>
      <c r="E16" s="417"/>
      <c r="F16" s="418"/>
      <c r="G16" s="62" t="s">
        <v>116</v>
      </c>
      <c r="H16" s="415"/>
      <c r="I16" s="417"/>
      <c r="J16" s="417"/>
      <c r="K16" s="418"/>
    </row>
    <row r="17" spans="1:11" ht="14.25">
      <c r="A17" s="284"/>
      <c r="B17" s="284"/>
      <c r="C17" s="419"/>
      <c r="D17" s="420"/>
      <c r="E17" s="420"/>
      <c r="F17" s="421"/>
      <c r="G17" s="67" t="s">
        <v>8</v>
      </c>
      <c r="H17" s="422"/>
      <c r="I17" s="423"/>
      <c r="J17" s="423"/>
      <c r="K17" s="424"/>
    </row>
    <row r="18" spans="1:11" ht="14.25">
      <c r="A18" s="284"/>
      <c r="B18" s="414" t="s">
        <v>117</v>
      </c>
      <c r="C18" s="407"/>
      <c r="D18" s="408"/>
      <c r="E18" s="409"/>
      <c r="F18" s="409"/>
      <c r="G18" s="409"/>
      <c r="H18" s="409"/>
      <c r="I18" s="409"/>
      <c r="J18" s="409"/>
      <c r="K18" s="410"/>
    </row>
    <row r="19" spans="1:11" ht="14.25">
      <c r="A19" s="284"/>
      <c r="B19" s="425"/>
      <c r="C19" s="411"/>
      <c r="D19" s="412"/>
      <c r="E19" s="412"/>
      <c r="F19" s="412"/>
      <c r="G19" s="412"/>
      <c r="H19" s="412"/>
      <c r="I19" s="412"/>
      <c r="J19" s="412"/>
      <c r="K19" s="413"/>
    </row>
    <row r="20" spans="1:11" ht="14.25">
      <c r="A20" s="62" t="s">
        <v>118</v>
      </c>
      <c r="B20" s="415"/>
      <c r="C20" s="417"/>
      <c r="D20" s="417"/>
      <c r="E20" s="417"/>
      <c r="F20" s="417"/>
      <c r="G20" s="418"/>
      <c r="H20" s="63" t="s">
        <v>120</v>
      </c>
      <c r="I20" s="428"/>
      <c r="J20" s="429"/>
      <c r="K20" s="64"/>
    </row>
    <row r="21" spans="1:11" ht="14.25">
      <c r="A21" s="55" t="s">
        <v>119</v>
      </c>
      <c r="B21" s="422"/>
      <c r="C21" s="423"/>
      <c r="D21" s="423"/>
      <c r="E21" s="423"/>
      <c r="F21" s="423"/>
      <c r="G21" s="424"/>
      <c r="H21" s="65" t="s">
        <v>121</v>
      </c>
      <c r="I21" s="430"/>
      <c r="J21" s="430"/>
      <c r="K21" s="66" t="s">
        <v>110</v>
      </c>
    </row>
    <row r="23" spans="1:11" ht="14.25">
      <c r="A23" s="414" t="s">
        <v>114</v>
      </c>
      <c r="B23" s="414" t="s">
        <v>115</v>
      </c>
      <c r="C23" s="415"/>
      <c r="D23" s="416"/>
      <c r="E23" s="417"/>
      <c r="F23" s="418"/>
      <c r="G23" s="62" t="s">
        <v>116</v>
      </c>
      <c r="H23" s="415"/>
      <c r="I23" s="417"/>
      <c r="J23" s="417"/>
      <c r="K23" s="418"/>
    </row>
    <row r="24" spans="1:11" ht="14.25">
      <c r="A24" s="284"/>
      <c r="B24" s="284"/>
      <c r="C24" s="419"/>
      <c r="D24" s="420"/>
      <c r="E24" s="420"/>
      <c r="F24" s="421"/>
      <c r="G24" s="67" t="s">
        <v>8</v>
      </c>
      <c r="H24" s="422"/>
      <c r="I24" s="423"/>
      <c r="J24" s="423"/>
      <c r="K24" s="424"/>
    </row>
    <row r="25" spans="1:11" ht="14.25">
      <c r="A25" s="284"/>
      <c r="B25" s="414" t="s">
        <v>117</v>
      </c>
      <c r="C25" s="407"/>
      <c r="D25" s="408"/>
      <c r="E25" s="409"/>
      <c r="F25" s="409"/>
      <c r="G25" s="409"/>
      <c r="H25" s="409"/>
      <c r="I25" s="409"/>
      <c r="J25" s="409"/>
      <c r="K25" s="410"/>
    </row>
    <row r="26" spans="1:11" ht="14.25">
      <c r="A26" s="284"/>
      <c r="B26" s="425"/>
      <c r="C26" s="411"/>
      <c r="D26" s="412"/>
      <c r="E26" s="412"/>
      <c r="F26" s="412"/>
      <c r="G26" s="412"/>
      <c r="H26" s="412"/>
      <c r="I26" s="412"/>
      <c r="J26" s="412"/>
      <c r="K26" s="413"/>
    </row>
    <row r="27" spans="1:11" ht="14.25">
      <c r="A27" s="62" t="s">
        <v>118</v>
      </c>
      <c r="B27" s="415"/>
      <c r="C27" s="417"/>
      <c r="D27" s="417"/>
      <c r="E27" s="417"/>
      <c r="F27" s="417"/>
      <c r="G27" s="418"/>
      <c r="H27" s="63" t="s">
        <v>120</v>
      </c>
      <c r="I27" s="428"/>
      <c r="J27" s="429"/>
      <c r="K27" s="64"/>
    </row>
    <row r="28" spans="1:11" ht="14.25">
      <c r="A28" s="55" t="s">
        <v>119</v>
      </c>
      <c r="B28" s="422"/>
      <c r="C28" s="423"/>
      <c r="D28" s="423"/>
      <c r="E28" s="423"/>
      <c r="F28" s="423"/>
      <c r="G28" s="424"/>
      <c r="H28" s="65" t="s">
        <v>121</v>
      </c>
      <c r="I28" s="430"/>
      <c r="J28" s="430"/>
      <c r="K28" s="66" t="s">
        <v>110</v>
      </c>
    </row>
    <row r="31" spans="1:11" ht="14.25">
      <c r="A31" s="414" t="s">
        <v>114</v>
      </c>
      <c r="B31" s="414" t="s">
        <v>115</v>
      </c>
      <c r="C31" s="415"/>
      <c r="D31" s="416"/>
      <c r="E31" s="417"/>
      <c r="F31" s="418"/>
      <c r="G31" s="62" t="s">
        <v>116</v>
      </c>
      <c r="H31" s="415"/>
      <c r="I31" s="417"/>
      <c r="J31" s="417"/>
      <c r="K31" s="418"/>
    </row>
    <row r="32" spans="1:11" ht="14.25">
      <c r="A32" s="284"/>
      <c r="B32" s="284"/>
      <c r="C32" s="419"/>
      <c r="D32" s="420"/>
      <c r="E32" s="420"/>
      <c r="F32" s="421"/>
      <c r="G32" s="67" t="s">
        <v>8</v>
      </c>
      <c r="H32" s="422"/>
      <c r="I32" s="423"/>
      <c r="J32" s="423"/>
      <c r="K32" s="424"/>
    </row>
    <row r="33" spans="1:11" ht="14.25">
      <c r="A33" s="284"/>
      <c r="B33" s="414" t="s">
        <v>117</v>
      </c>
      <c r="C33" s="407"/>
      <c r="D33" s="408"/>
      <c r="E33" s="409"/>
      <c r="F33" s="409"/>
      <c r="G33" s="409"/>
      <c r="H33" s="409"/>
      <c r="I33" s="409"/>
      <c r="J33" s="409"/>
      <c r="K33" s="410"/>
    </row>
    <row r="34" spans="1:11" ht="14.25">
      <c r="A34" s="284"/>
      <c r="B34" s="425"/>
      <c r="C34" s="411"/>
      <c r="D34" s="412"/>
      <c r="E34" s="412"/>
      <c r="F34" s="412"/>
      <c r="G34" s="412"/>
      <c r="H34" s="412"/>
      <c r="I34" s="412"/>
      <c r="J34" s="412"/>
      <c r="K34" s="413"/>
    </row>
    <row r="35" spans="1:11" ht="14.25">
      <c r="A35" s="62" t="s">
        <v>118</v>
      </c>
      <c r="B35" s="415"/>
      <c r="C35" s="417"/>
      <c r="D35" s="417"/>
      <c r="E35" s="417"/>
      <c r="F35" s="417"/>
      <c r="G35" s="418"/>
      <c r="H35" s="63" t="s">
        <v>120</v>
      </c>
      <c r="I35" s="428"/>
      <c r="J35" s="429"/>
      <c r="K35" s="64"/>
    </row>
    <row r="36" spans="1:11" ht="14.25">
      <c r="A36" s="55" t="s">
        <v>119</v>
      </c>
      <c r="B36" s="422"/>
      <c r="C36" s="423"/>
      <c r="D36" s="423"/>
      <c r="E36" s="423"/>
      <c r="F36" s="423"/>
      <c r="G36" s="424"/>
      <c r="H36" s="65" t="s">
        <v>121</v>
      </c>
      <c r="I36" s="430"/>
      <c r="J36" s="430"/>
      <c r="K36" s="66" t="s">
        <v>110</v>
      </c>
    </row>
    <row r="38" ht="14.25">
      <c r="A38" s="53" t="s">
        <v>122</v>
      </c>
    </row>
    <row r="39" ht="14.25">
      <c r="A39" s="53" t="s">
        <v>124</v>
      </c>
    </row>
    <row r="40" ht="14.25">
      <c r="A40" s="53" t="s">
        <v>123</v>
      </c>
    </row>
    <row r="41" ht="14.25">
      <c r="A41" s="53" t="s">
        <v>125</v>
      </c>
    </row>
    <row r="42" ht="14.25">
      <c r="A42" s="53" t="s">
        <v>163</v>
      </c>
    </row>
    <row r="43" ht="14.25">
      <c r="A43" s="53" t="s">
        <v>257</v>
      </c>
    </row>
    <row r="44" ht="14.25">
      <c r="A44" s="53" t="s">
        <v>126</v>
      </c>
    </row>
    <row r="45" ht="14.25">
      <c r="A45" s="53" t="s">
        <v>127</v>
      </c>
    </row>
    <row r="46" ht="14.25">
      <c r="A46" s="53" t="s">
        <v>128</v>
      </c>
    </row>
    <row r="47" ht="14.25">
      <c r="A47" s="53" t="s">
        <v>129</v>
      </c>
    </row>
    <row r="48" ht="14.25">
      <c r="A48" s="53" t="s">
        <v>130</v>
      </c>
    </row>
    <row r="53" ht="15" thickBot="1"/>
    <row r="54" spans="1:11" ht="15" thickBot="1">
      <c r="A54" s="53" t="s">
        <v>155</v>
      </c>
      <c r="J54" s="398" t="s">
        <v>105</v>
      </c>
      <c r="K54" s="399"/>
    </row>
    <row r="55" spans="1:11" ht="21">
      <c r="A55" s="431" t="s">
        <v>246</v>
      </c>
      <c r="B55" s="431"/>
      <c r="C55" s="431"/>
      <c r="D55" s="431"/>
      <c r="E55" s="431"/>
      <c r="F55" s="431"/>
      <c r="G55" s="431"/>
      <c r="H55" s="431"/>
      <c r="I55" s="431"/>
      <c r="J55" s="431"/>
      <c r="K55" s="431"/>
    </row>
    <row r="57" ht="14.25">
      <c r="A57" s="56" t="s">
        <v>113</v>
      </c>
    </row>
    <row r="58" spans="1:10" ht="28.5" customHeight="1">
      <c r="A58" s="54" t="s">
        <v>104</v>
      </c>
      <c r="B58" s="426">
        <f>IF($B$5="","",$B$5)</f>
      </c>
      <c r="C58" s="427"/>
      <c r="D58" s="427"/>
      <c r="E58" s="427"/>
      <c r="F58" s="427"/>
      <c r="G58" s="68" t="s">
        <v>53</v>
      </c>
      <c r="H58" s="400">
        <f>IF($H$5="","",$H$5)</f>
      </c>
      <c r="I58" s="400"/>
      <c r="J58" s="400"/>
    </row>
    <row r="59" spans="1:10" ht="28.5" customHeight="1">
      <c r="A59" s="54" t="s">
        <v>103</v>
      </c>
      <c r="B59" s="426">
        <f>IF($B$6="","",$B$6)</f>
      </c>
      <c r="C59" s="426"/>
      <c r="D59" s="426"/>
      <c r="E59" s="426"/>
      <c r="F59" s="426"/>
      <c r="G59" s="426"/>
      <c r="H59" s="426"/>
      <c r="I59" s="426"/>
      <c r="J59" s="426"/>
    </row>
    <row r="60" spans="1:10" ht="14.25">
      <c r="A60" s="54" t="s">
        <v>0</v>
      </c>
      <c r="B60" s="395" t="str">
        <f>IF($B$7="","",$B$7)</f>
        <v>学部</v>
      </c>
      <c r="C60" s="396"/>
      <c r="D60" s="396"/>
      <c r="E60" s="396"/>
      <c r="F60" s="396"/>
      <c r="G60" s="112">
        <f>IF($G$7="","",$G$7)</f>
        <v>1</v>
      </c>
      <c r="H60" s="77" t="s">
        <v>16</v>
      </c>
      <c r="I60" s="77"/>
      <c r="J60" s="78"/>
    </row>
    <row r="62" spans="1:2" ht="14.25">
      <c r="A62" s="60"/>
      <c r="B62" s="74"/>
    </row>
    <row r="63" spans="1:11" ht="14.25">
      <c r="A63" s="61"/>
      <c r="B63" s="61"/>
      <c r="C63" s="61"/>
      <c r="D63" s="61"/>
      <c r="E63" s="61"/>
      <c r="F63" s="61"/>
      <c r="G63" s="61"/>
      <c r="H63" s="61"/>
      <c r="I63" s="61"/>
      <c r="J63" s="61"/>
      <c r="K63" s="61"/>
    </row>
    <row r="65" ht="14.25">
      <c r="A65" s="53" t="s">
        <v>164</v>
      </c>
    </row>
    <row r="66" ht="14.25">
      <c r="A66" s="53" t="s">
        <v>146</v>
      </c>
    </row>
    <row r="67" ht="14.25">
      <c r="A67" s="53" t="s">
        <v>112</v>
      </c>
    </row>
    <row r="69" ht="14.25">
      <c r="A69" s="53" t="s">
        <v>188</v>
      </c>
    </row>
    <row r="70" ht="14.25">
      <c r="A70" s="53" t="s">
        <v>183</v>
      </c>
    </row>
    <row r="71" ht="14.25">
      <c r="B71" s="69"/>
    </row>
    <row r="72" ht="14.25">
      <c r="B72" s="69"/>
    </row>
    <row r="73" ht="14.25">
      <c r="B73" s="69"/>
    </row>
    <row r="74" ht="14.25">
      <c r="B74" s="69"/>
    </row>
  </sheetData>
  <sheetProtection/>
  <mergeCells count="44">
    <mergeCell ref="J1:K1"/>
    <mergeCell ref="B5:F5"/>
    <mergeCell ref="H5:J5"/>
    <mergeCell ref="B6:J6"/>
    <mergeCell ref="B7:F7"/>
    <mergeCell ref="A2:K2"/>
    <mergeCell ref="A9:A12"/>
    <mergeCell ref="B9:B10"/>
    <mergeCell ref="C9:F10"/>
    <mergeCell ref="H9:K10"/>
    <mergeCell ref="B11:B12"/>
    <mergeCell ref="C11:K12"/>
    <mergeCell ref="B13:G14"/>
    <mergeCell ref="I13:J14"/>
    <mergeCell ref="A16:A19"/>
    <mergeCell ref="B16:B17"/>
    <mergeCell ref="C16:F17"/>
    <mergeCell ref="H16:K17"/>
    <mergeCell ref="B18:B19"/>
    <mergeCell ref="C18:K19"/>
    <mergeCell ref="B20:G21"/>
    <mergeCell ref="I20:J21"/>
    <mergeCell ref="A23:A26"/>
    <mergeCell ref="B23:B24"/>
    <mergeCell ref="C23:F24"/>
    <mergeCell ref="H23:K24"/>
    <mergeCell ref="B25:B26"/>
    <mergeCell ref="C25:K26"/>
    <mergeCell ref="B27:G28"/>
    <mergeCell ref="I27:J28"/>
    <mergeCell ref="A31:A34"/>
    <mergeCell ref="B31:B32"/>
    <mergeCell ref="C31:F32"/>
    <mergeCell ref="H31:K32"/>
    <mergeCell ref="B33:B34"/>
    <mergeCell ref="C33:K34"/>
    <mergeCell ref="B59:J59"/>
    <mergeCell ref="B60:F60"/>
    <mergeCell ref="B35:G36"/>
    <mergeCell ref="I35:J36"/>
    <mergeCell ref="J54:K54"/>
    <mergeCell ref="B58:F58"/>
    <mergeCell ref="H58:J58"/>
    <mergeCell ref="A55:K5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A14" sqref="A14:A16"/>
    </sheetView>
  </sheetViews>
  <sheetFormatPr defaultColWidth="9.00390625" defaultRowHeight="13.5"/>
  <cols>
    <col min="1" max="1" width="11.25390625" style="53" customWidth="1"/>
    <col min="2" max="2" width="9.50390625" style="53" bestFit="1" customWidth="1"/>
    <col min="3" max="3" width="5.125" style="53" customWidth="1"/>
    <col min="4" max="4" width="11.875" style="53" customWidth="1"/>
    <col min="5" max="5" width="4.375" style="53" customWidth="1"/>
    <col min="6" max="6" width="10.75390625" style="53" customWidth="1"/>
    <col min="7" max="7" width="7.625" style="53" customWidth="1"/>
    <col min="8" max="8" width="11.75390625" style="53" customWidth="1"/>
    <col min="9" max="9" width="5.75390625" style="53" customWidth="1"/>
    <col min="10" max="10" width="3.375" style="53" customWidth="1"/>
    <col min="11" max="16384" width="9.00390625" style="53" customWidth="1"/>
  </cols>
  <sheetData>
    <row r="1" spans="1:10" ht="15" thickBot="1">
      <c r="A1" s="53" t="s">
        <v>170</v>
      </c>
      <c r="I1" s="398" t="s">
        <v>105</v>
      </c>
      <c r="J1" s="399"/>
    </row>
    <row r="2" spans="1:9" ht="28.5">
      <c r="A2" s="404" t="s">
        <v>132</v>
      </c>
      <c r="B2" s="432"/>
      <c r="C2" s="432"/>
      <c r="D2" s="432"/>
      <c r="E2" s="432"/>
      <c r="F2" s="432"/>
      <c r="G2" s="432"/>
      <c r="H2" s="432"/>
      <c r="I2" s="432"/>
    </row>
    <row r="4" ht="14.25">
      <c r="A4" s="56" t="s">
        <v>113</v>
      </c>
    </row>
    <row r="5" spans="1:9" ht="28.5" customHeight="1">
      <c r="A5" s="54" t="s">
        <v>104</v>
      </c>
      <c r="B5" s="426">
        <f>IF('授免申請書 '!$E$7="","",'授免申請書 '!$E$7)</f>
      </c>
      <c r="C5" s="426"/>
      <c r="D5" s="426"/>
      <c r="E5" s="426"/>
      <c r="F5" s="54" t="s">
        <v>53</v>
      </c>
      <c r="G5" s="391">
        <f>IF('授免申請書 '!$AF$8="","",'授免申請書 '!$AF$8)</f>
      </c>
      <c r="H5" s="391"/>
      <c r="I5" s="391"/>
    </row>
    <row r="6" spans="1:9" ht="28.5" customHeight="1">
      <c r="A6" s="54" t="s">
        <v>103</v>
      </c>
      <c r="B6" s="426">
        <f>IF('授免申請書 '!$G$9="","",'授免申請書 '!$G$9)</f>
      </c>
      <c r="C6" s="426"/>
      <c r="D6" s="426"/>
      <c r="E6" s="426"/>
      <c r="F6" s="426"/>
      <c r="G6" s="426"/>
      <c r="H6" s="426"/>
      <c r="I6" s="426"/>
    </row>
    <row r="7" spans="1:9" ht="14.25">
      <c r="A7" s="54" t="s">
        <v>0</v>
      </c>
      <c r="B7" s="395" t="str">
        <f>IF('授免申請書 '!$X$8="","",'授免申請書 '!$X$8)</f>
        <v>学部</v>
      </c>
      <c r="C7" s="459"/>
      <c r="D7" s="459"/>
      <c r="E7" s="459"/>
      <c r="F7" s="112">
        <f>IF('授免申請書 '!$AA$8="","",'授免申請書 '!$AA$8)</f>
        <v>1</v>
      </c>
      <c r="G7" s="57" t="s">
        <v>16</v>
      </c>
      <c r="H7" s="57"/>
      <c r="I7" s="58"/>
    </row>
    <row r="10" ht="14.25">
      <c r="A10" s="53" t="s">
        <v>156</v>
      </c>
    </row>
    <row r="12" spans="1:2" ht="14.25">
      <c r="A12" s="62" t="s">
        <v>135</v>
      </c>
      <c r="B12" s="53" t="s">
        <v>134</v>
      </c>
    </row>
    <row r="13" spans="1:6" ht="14.25">
      <c r="A13" s="55" t="s">
        <v>136</v>
      </c>
      <c r="B13" s="457" t="s">
        <v>133</v>
      </c>
      <c r="C13" s="458"/>
      <c r="D13" s="458"/>
      <c r="E13" s="458"/>
      <c r="F13" s="54" t="s">
        <v>8</v>
      </c>
    </row>
    <row r="14" spans="1:6" ht="14.25">
      <c r="A14" s="448" t="s">
        <v>215</v>
      </c>
      <c r="B14" s="433"/>
      <c r="C14" s="452"/>
      <c r="D14" s="452"/>
      <c r="E14" s="452"/>
      <c r="F14" s="111"/>
    </row>
    <row r="15" spans="1:6" ht="14.25">
      <c r="A15" s="449"/>
      <c r="B15" s="433"/>
      <c r="C15" s="452"/>
      <c r="D15" s="452"/>
      <c r="E15" s="452"/>
      <c r="F15" s="111"/>
    </row>
    <row r="16" spans="1:6" ht="14.25">
      <c r="A16" s="450"/>
      <c r="B16" s="433"/>
      <c r="C16" s="452"/>
      <c r="D16" s="452"/>
      <c r="E16" s="452"/>
      <c r="F16" s="111"/>
    </row>
    <row r="18" spans="1:2" ht="14.25">
      <c r="A18" s="62" t="s">
        <v>135</v>
      </c>
      <c r="B18" s="53" t="s">
        <v>137</v>
      </c>
    </row>
    <row r="19" spans="1:10" ht="14.25">
      <c r="A19" s="55" t="s">
        <v>136</v>
      </c>
      <c r="B19" s="457" t="s">
        <v>138</v>
      </c>
      <c r="C19" s="458"/>
      <c r="D19" s="458"/>
      <c r="E19" s="458"/>
      <c r="F19" s="54" t="s">
        <v>8</v>
      </c>
      <c r="G19" s="414" t="s">
        <v>139</v>
      </c>
      <c r="H19" s="458"/>
      <c r="I19" s="458" t="s">
        <v>140</v>
      </c>
      <c r="J19" s="458"/>
    </row>
    <row r="20" spans="1:10" ht="14.25">
      <c r="A20" s="448"/>
      <c r="B20" s="433"/>
      <c r="C20" s="452"/>
      <c r="D20" s="452"/>
      <c r="E20" s="452"/>
      <c r="F20" s="111"/>
      <c r="G20" s="445"/>
      <c r="H20" s="451"/>
      <c r="I20" s="115"/>
      <c r="J20" s="58" t="s">
        <v>141</v>
      </c>
    </row>
    <row r="21" spans="1:10" ht="14.25">
      <c r="A21" s="449"/>
      <c r="B21" s="433"/>
      <c r="C21" s="452"/>
      <c r="D21" s="452"/>
      <c r="E21" s="452"/>
      <c r="F21" s="111"/>
      <c r="G21" s="445"/>
      <c r="H21" s="451"/>
      <c r="I21" s="115"/>
      <c r="J21" s="58" t="s">
        <v>141</v>
      </c>
    </row>
    <row r="22" spans="1:10" ht="14.25">
      <c r="A22" s="450"/>
      <c r="B22" s="433"/>
      <c r="C22" s="452"/>
      <c r="D22" s="452"/>
      <c r="E22" s="452"/>
      <c r="F22" s="111"/>
      <c r="G22" s="445"/>
      <c r="H22" s="451"/>
      <c r="I22" s="115"/>
      <c r="J22" s="58" t="s">
        <v>141</v>
      </c>
    </row>
    <row r="24" spans="1:2" ht="14.25">
      <c r="A24" s="62" t="s">
        <v>135</v>
      </c>
      <c r="B24" s="53" t="s">
        <v>142</v>
      </c>
    </row>
    <row r="25" spans="1:10" ht="14.25">
      <c r="A25" s="55" t="s">
        <v>136</v>
      </c>
      <c r="B25" s="457" t="s">
        <v>138</v>
      </c>
      <c r="C25" s="458"/>
      <c r="D25" s="458"/>
      <c r="E25" s="458"/>
      <c r="F25" s="54" t="s">
        <v>8</v>
      </c>
      <c r="G25" s="414" t="s">
        <v>143</v>
      </c>
      <c r="H25" s="458"/>
      <c r="I25" s="458"/>
      <c r="J25" s="458"/>
    </row>
    <row r="26" spans="1:10" ht="14.25">
      <c r="A26" s="448"/>
      <c r="B26" s="433"/>
      <c r="C26" s="452"/>
      <c r="D26" s="452"/>
      <c r="E26" s="452"/>
      <c r="F26" s="111"/>
      <c r="G26" s="433"/>
      <c r="H26" s="433"/>
      <c r="I26" s="433"/>
      <c r="J26" s="433"/>
    </row>
    <row r="27" spans="1:10" ht="14.25">
      <c r="A27" s="449"/>
      <c r="B27" s="433"/>
      <c r="C27" s="452"/>
      <c r="D27" s="452"/>
      <c r="E27" s="452"/>
      <c r="F27" s="111"/>
      <c r="G27" s="433"/>
      <c r="H27" s="433"/>
      <c r="I27" s="433"/>
      <c r="J27" s="433"/>
    </row>
    <row r="28" spans="1:10" ht="14.25">
      <c r="A28" s="450"/>
      <c r="B28" s="433"/>
      <c r="C28" s="452"/>
      <c r="D28" s="452"/>
      <c r="E28" s="452"/>
      <c r="F28" s="111"/>
      <c r="G28" s="433"/>
      <c r="H28" s="433"/>
      <c r="I28" s="433"/>
      <c r="J28" s="433"/>
    </row>
    <row r="30" spans="1:2" ht="14.25">
      <c r="A30" s="62" t="s">
        <v>135</v>
      </c>
      <c r="B30" s="53" t="s">
        <v>144</v>
      </c>
    </row>
    <row r="31" spans="1:10" ht="14.25">
      <c r="A31" s="55" t="s">
        <v>136</v>
      </c>
      <c r="B31" s="455" t="s">
        <v>138</v>
      </c>
      <c r="C31" s="456"/>
      <c r="D31" s="456"/>
      <c r="E31" s="456"/>
      <c r="F31" s="68" t="s">
        <v>8</v>
      </c>
      <c r="G31" s="453"/>
      <c r="H31" s="454"/>
      <c r="I31" s="454"/>
      <c r="J31" s="454"/>
    </row>
    <row r="32" spans="1:10" ht="14.25">
      <c r="A32" s="448"/>
      <c r="B32" s="441" t="s">
        <v>145</v>
      </c>
      <c r="C32" s="442"/>
      <c r="D32" s="442"/>
      <c r="E32" s="442"/>
      <c r="F32" s="443"/>
      <c r="G32" s="443"/>
      <c r="H32" s="443"/>
      <c r="I32" s="443"/>
      <c r="J32" s="444"/>
    </row>
    <row r="33" spans="1:10" ht="14.25">
      <c r="A33" s="449"/>
      <c r="B33" s="433"/>
      <c r="C33" s="452"/>
      <c r="D33" s="452"/>
      <c r="E33" s="452"/>
      <c r="F33" s="111"/>
      <c r="G33" s="440"/>
      <c r="H33" s="440"/>
      <c r="I33" s="440"/>
      <c r="J33" s="440"/>
    </row>
    <row r="34" spans="1:10" ht="14.25">
      <c r="A34" s="450"/>
      <c r="B34" s="445"/>
      <c r="C34" s="446"/>
      <c r="D34" s="446"/>
      <c r="E34" s="446"/>
      <c r="F34" s="446"/>
      <c r="G34" s="446"/>
      <c r="H34" s="446"/>
      <c r="I34" s="446"/>
      <c r="J34" s="447"/>
    </row>
  </sheetData>
  <sheetProtection/>
  <mergeCells count="37">
    <mergeCell ref="B7:E7"/>
    <mergeCell ref="I1:J1"/>
    <mergeCell ref="A2:I2"/>
    <mergeCell ref="B5:E5"/>
    <mergeCell ref="G5:I5"/>
    <mergeCell ref="B6:I6"/>
    <mergeCell ref="B13:E13"/>
    <mergeCell ref="B14:E14"/>
    <mergeCell ref="B15:E15"/>
    <mergeCell ref="A20:A22"/>
    <mergeCell ref="B20:E20"/>
    <mergeCell ref="B21:E21"/>
    <mergeCell ref="B22:E22"/>
    <mergeCell ref="G19:H19"/>
    <mergeCell ref="B19:E19"/>
    <mergeCell ref="G25:J25"/>
    <mergeCell ref="G26:J26"/>
    <mergeCell ref="G27:J27"/>
    <mergeCell ref="I19:J19"/>
    <mergeCell ref="G22:H22"/>
    <mergeCell ref="A32:A34"/>
    <mergeCell ref="B33:E33"/>
    <mergeCell ref="B25:E25"/>
    <mergeCell ref="A26:A28"/>
    <mergeCell ref="B26:E26"/>
    <mergeCell ref="B27:E27"/>
    <mergeCell ref="B28:E28"/>
    <mergeCell ref="G33:J33"/>
    <mergeCell ref="B32:J32"/>
    <mergeCell ref="B34:J34"/>
    <mergeCell ref="A14:A16"/>
    <mergeCell ref="G20:H20"/>
    <mergeCell ref="G21:H21"/>
    <mergeCell ref="B16:E16"/>
    <mergeCell ref="G31:J31"/>
    <mergeCell ref="B31:E31"/>
    <mergeCell ref="G28:J28"/>
  </mergeCells>
  <dataValidations count="1">
    <dataValidation type="list" showInputMessage="1" showErrorMessage="1" sqref="A14:A16 A20:A22 A26:A28 A32:A34">
      <formula1>"　,○"</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北海道大学</dc:creator>
  <cp:keywords/>
  <dc:description/>
  <cp:lastModifiedBy>syogaku01</cp:lastModifiedBy>
  <cp:lastPrinted>2021-04-26T07:56:33Z</cp:lastPrinted>
  <dcterms:created xsi:type="dcterms:W3CDTF">2011-01-04T02:39:43Z</dcterms:created>
  <dcterms:modified xsi:type="dcterms:W3CDTF">2021-04-26T08:50:10Z</dcterms:modified>
  <cp:category/>
  <cp:version/>
  <cp:contentType/>
  <cp:contentStatus/>
</cp:coreProperties>
</file>